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omments14.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omments15.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Dropbox\feel-ok\Website\files\vorlagen\"/>
    </mc:Choice>
  </mc:AlternateContent>
  <xr:revisionPtr revIDLastSave="0" documentId="13_ncr:1_{728C2F6B-DF9E-4F5B-A219-F3F9B456772F}" xr6:coauthVersionLast="47" xr6:coauthVersionMax="47" xr10:uidLastSave="{00000000-0000-0000-0000-000000000000}"/>
  <bookViews>
    <workbookView xWindow="-103" yWindow="-103" windowWidth="33120" windowHeight="18000" xr2:uid="{3A3B2C51-3ADF-44C6-A8A5-928FD938D8FC}"/>
  </bookViews>
  <sheets>
    <sheet name="Übersicht" sheetId="14" r:id="rId1"/>
    <sheet name="Beispiel" sheetId="27" r:id="rId2"/>
    <sheet name="Jan" sheetId="21" r:id="rId3"/>
    <sheet name="Feb" sheetId="31" r:id="rId4"/>
    <sheet name="März" sheetId="32" r:id="rId5"/>
    <sheet name="April" sheetId="33" r:id="rId6"/>
    <sheet name="Mai" sheetId="34" r:id="rId7"/>
    <sheet name="Jun" sheetId="35" r:id="rId8"/>
    <sheet name="Jul" sheetId="36" r:id="rId9"/>
    <sheet name="Aug" sheetId="37" r:id="rId10"/>
    <sheet name="Sept" sheetId="38" r:id="rId11"/>
    <sheet name="Okt" sheetId="39" r:id="rId12"/>
    <sheet name="Nov" sheetId="40" r:id="rId13"/>
    <sheet name="Dez" sheetId="41" r:id="rId14"/>
    <sheet name="Budget" sheetId="29" r:id="rId15"/>
  </sheets>
  <definedNames>
    <definedName name="_xlnm._FilterDatabase" localSheetId="5" hidden="1">April!$I$66:$I$214</definedName>
    <definedName name="_xlnm._FilterDatabase" localSheetId="9" hidden="1">Aug!$I$66:$I$214</definedName>
    <definedName name="_xlnm._FilterDatabase" localSheetId="1" hidden="1">Beispiel!$I$68:$I$216</definedName>
    <definedName name="_xlnm._FilterDatabase" localSheetId="13" hidden="1">Dez!$I$66:$I$214</definedName>
    <definedName name="_xlnm._FilterDatabase" localSheetId="3" hidden="1">Feb!$I$66:$I$214</definedName>
    <definedName name="_xlnm._FilterDatabase" localSheetId="2" hidden="1">Jan!$I$66:$I$214</definedName>
    <definedName name="_xlnm._FilterDatabase" localSheetId="8" hidden="1">Jul!$I$66:$I$214</definedName>
    <definedName name="_xlnm._FilterDatabase" localSheetId="7" hidden="1">Jun!$I$66:$I$214</definedName>
    <definedName name="_xlnm._FilterDatabase" localSheetId="6" hidden="1">Mai!$I$66:$I$214</definedName>
    <definedName name="_xlnm._FilterDatabase" localSheetId="4" hidden="1">März!$I$66:$I$214</definedName>
    <definedName name="_xlnm._FilterDatabase" localSheetId="12" hidden="1">Nov!$I$66:$I$214</definedName>
    <definedName name="_xlnm._FilterDatabase" localSheetId="11" hidden="1">Okt!$I$66:$I$214</definedName>
    <definedName name="_xlnm._FilterDatabase" localSheetId="10" hidden="1">Sept!$I$66:$I$214</definedName>
    <definedName name="Bilanz" localSheetId="5">April!$H$56</definedName>
    <definedName name="Bilanz" localSheetId="9">Aug!$H$56</definedName>
    <definedName name="Bilanz" localSheetId="1">Beispiel!$H$58</definedName>
    <definedName name="Bilanz" localSheetId="14">Budget!$H$56</definedName>
    <definedName name="Bilanz" localSheetId="13">Dez!$H$56</definedName>
    <definedName name="Bilanz" localSheetId="3">Feb!$H$56</definedName>
    <definedName name="Bilanz" localSheetId="2">Jan!$H$56</definedName>
    <definedName name="Bilanz" localSheetId="8">Jul!$H$56</definedName>
    <definedName name="Bilanz" localSheetId="7">Jun!$H$56</definedName>
    <definedName name="Bilanz" localSheetId="6">Mai!$H$56</definedName>
    <definedName name="Bilanz" localSheetId="4">März!$H$56</definedName>
    <definedName name="Bilanz" localSheetId="12">Nov!$H$56</definedName>
    <definedName name="Bilanz" localSheetId="11">Okt!$H$56</definedName>
    <definedName name="Bilanz" localSheetId="10">Sept!$H$56</definedName>
    <definedName name="Bilanz">#REF!</definedName>
    <definedName name="geteiltNachMonat">Übersicht!$C$32</definedName>
    <definedName name="XXX">Übersicht!$C$20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27" l="1"/>
  <c r="H49" i="29" l="1"/>
  <c r="H48" i="29"/>
  <c r="H47" i="29"/>
  <c r="H46" i="29"/>
  <c r="H23" i="29"/>
  <c r="H22" i="29"/>
  <c r="H21" i="29"/>
  <c r="H20" i="29"/>
  <c r="H19" i="29"/>
  <c r="H18" i="29"/>
  <c r="H17" i="29"/>
  <c r="H16" i="29"/>
  <c r="H15" i="29"/>
  <c r="H14" i="29"/>
  <c r="H8" i="29"/>
  <c r="H7" i="29"/>
  <c r="H6" i="29"/>
  <c r="H50" i="41" l="1"/>
  <c r="G42" i="41"/>
  <c r="G41" i="41"/>
  <c r="G40" i="41"/>
  <c r="G39" i="41"/>
  <c r="G38" i="41"/>
  <c r="G37" i="41"/>
  <c r="G36" i="41"/>
  <c r="G35" i="41"/>
  <c r="G34" i="41"/>
  <c r="G33" i="41"/>
  <c r="G32" i="41"/>
  <c r="G31" i="41"/>
  <c r="G30" i="41"/>
  <c r="G29" i="41"/>
  <c r="G28" i="41"/>
  <c r="G27" i="41"/>
  <c r="H43" i="41" s="1"/>
  <c r="H52" i="41" s="1"/>
  <c r="H55" i="41" s="1"/>
  <c r="H24" i="41"/>
  <c r="H10" i="41"/>
  <c r="H54" i="41" s="1"/>
  <c r="H50" i="40"/>
  <c r="G42" i="40"/>
  <c r="G41" i="40"/>
  <c r="G40" i="40"/>
  <c r="G39" i="40"/>
  <c r="G38" i="40"/>
  <c r="G37" i="40"/>
  <c r="G36" i="40"/>
  <c r="G35" i="40"/>
  <c r="G34" i="40"/>
  <c r="G33" i="40"/>
  <c r="G32" i="40"/>
  <c r="G31" i="40"/>
  <c r="G30" i="40"/>
  <c r="G29" i="40"/>
  <c r="G28" i="40"/>
  <c r="G27" i="40"/>
  <c r="H24" i="40"/>
  <c r="H10" i="40"/>
  <c r="H54" i="40" s="1"/>
  <c r="H50" i="39"/>
  <c r="G42" i="39"/>
  <c r="G41" i="39"/>
  <c r="G40" i="39"/>
  <c r="G39" i="39"/>
  <c r="G38" i="39"/>
  <c r="G37" i="39"/>
  <c r="G36" i="39"/>
  <c r="G35" i="39"/>
  <c r="G34" i="39"/>
  <c r="G33" i="39"/>
  <c r="G32" i="39"/>
  <c r="G31" i="39"/>
  <c r="G30" i="39"/>
  <c r="G29" i="39"/>
  <c r="G28" i="39"/>
  <c r="G27" i="39"/>
  <c r="H24" i="39"/>
  <c r="H10" i="39"/>
  <c r="H54" i="39" s="1"/>
  <c r="H50" i="38"/>
  <c r="G42" i="38"/>
  <c r="G41" i="38"/>
  <c r="G40" i="38"/>
  <c r="G39" i="38"/>
  <c r="G38" i="38"/>
  <c r="G37" i="38"/>
  <c r="G36" i="38"/>
  <c r="G35" i="38"/>
  <c r="G34" i="38"/>
  <c r="G33" i="38"/>
  <c r="G32" i="38"/>
  <c r="G31" i="38"/>
  <c r="G30" i="38"/>
  <c r="H43" i="38" s="1"/>
  <c r="H52" i="38" s="1"/>
  <c r="H55" i="38" s="1"/>
  <c r="G29" i="38"/>
  <c r="G28" i="38"/>
  <c r="G27" i="38"/>
  <c r="H24" i="38"/>
  <c r="H10" i="38"/>
  <c r="H54" i="38" s="1"/>
  <c r="H54" i="37"/>
  <c r="H50" i="37"/>
  <c r="G42" i="37"/>
  <c r="G41" i="37"/>
  <c r="G40" i="37"/>
  <c r="G39" i="37"/>
  <c r="G38" i="37"/>
  <c r="G37" i="37"/>
  <c r="G36" i="37"/>
  <c r="G35" i="37"/>
  <c r="G34" i="37"/>
  <c r="G33" i="37"/>
  <c r="G32" i="37"/>
  <c r="G31" i="37"/>
  <c r="G30" i="37"/>
  <c r="G29" i="37"/>
  <c r="G28" i="37"/>
  <c r="G27" i="37"/>
  <c r="H24" i="37"/>
  <c r="H10" i="37"/>
  <c r="H50" i="36"/>
  <c r="G42" i="36"/>
  <c r="G41" i="36"/>
  <c r="G40" i="36"/>
  <c r="G39" i="36"/>
  <c r="G38" i="36"/>
  <c r="G37" i="36"/>
  <c r="G36" i="36"/>
  <c r="G35" i="36"/>
  <c r="G34" i="36"/>
  <c r="G33" i="36"/>
  <c r="G32" i="36"/>
  <c r="G31" i="36"/>
  <c r="G30" i="36"/>
  <c r="H43" i="36" s="1"/>
  <c r="H52" i="36" s="1"/>
  <c r="H55" i="36" s="1"/>
  <c r="G29" i="36"/>
  <c r="G28" i="36"/>
  <c r="G27" i="36"/>
  <c r="H24" i="36"/>
  <c r="H10" i="36"/>
  <c r="H54" i="36" s="1"/>
  <c r="H56" i="36" s="1"/>
  <c r="I56" i="36" s="1"/>
  <c r="H50" i="35"/>
  <c r="G42" i="35"/>
  <c r="G41" i="35"/>
  <c r="G40" i="35"/>
  <c r="G39" i="35"/>
  <c r="G38" i="35"/>
  <c r="G37" i="35"/>
  <c r="G36" i="35"/>
  <c r="G35" i="35"/>
  <c r="G34" i="35"/>
  <c r="G33" i="35"/>
  <c r="G32" i="35"/>
  <c r="G31" i="35"/>
  <c r="G30" i="35"/>
  <c r="G29" i="35"/>
  <c r="G28" i="35"/>
  <c r="G27" i="35"/>
  <c r="H24" i="35"/>
  <c r="H10" i="35"/>
  <c r="H54" i="35" s="1"/>
  <c r="H50" i="34"/>
  <c r="G42" i="34"/>
  <c r="G41" i="34"/>
  <c r="G40" i="34"/>
  <c r="G39" i="34"/>
  <c r="G38" i="34"/>
  <c r="G37" i="34"/>
  <c r="G36" i="34"/>
  <c r="G35" i="34"/>
  <c r="G34" i="34"/>
  <c r="G33" i="34"/>
  <c r="G32" i="34"/>
  <c r="G31" i="34"/>
  <c r="G30" i="34"/>
  <c r="G29" i="34"/>
  <c r="G28" i="34"/>
  <c r="G27" i="34"/>
  <c r="H24" i="34"/>
  <c r="H10" i="34"/>
  <c r="H54" i="34" s="1"/>
  <c r="H50" i="33"/>
  <c r="G42" i="33"/>
  <c r="G41" i="33"/>
  <c r="G40" i="33"/>
  <c r="G39" i="33"/>
  <c r="G38" i="33"/>
  <c r="G37" i="33"/>
  <c r="G36" i="33"/>
  <c r="G35" i="33"/>
  <c r="G34" i="33"/>
  <c r="G33" i="33"/>
  <c r="G32" i="33"/>
  <c r="G31" i="33"/>
  <c r="G30" i="33"/>
  <c r="G29" i="33"/>
  <c r="G28" i="33"/>
  <c r="G27" i="33"/>
  <c r="H24" i="33"/>
  <c r="H10" i="33"/>
  <c r="H54" i="33" s="1"/>
  <c r="H50" i="32"/>
  <c r="G42" i="32"/>
  <c r="G41" i="32"/>
  <c r="G40" i="32"/>
  <c r="G39" i="32"/>
  <c r="G38" i="32"/>
  <c r="G37" i="32"/>
  <c r="G36" i="32"/>
  <c r="G35" i="32"/>
  <c r="G34" i="32"/>
  <c r="G33" i="32"/>
  <c r="G32" i="32"/>
  <c r="G31" i="32"/>
  <c r="G30" i="32"/>
  <c r="G29" i="32"/>
  <c r="G28" i="32"/>
  <c r="G27" i="32"/>
  <c r="H24" i="32"/>
  <c r="H10" i="32"/>
  <c r="H54" i="32" s="1"/>
  <c r="H50" i="31"/>
  <c r="G42" i="31"/>
  <c r="G41" i="31"/>
  <c r="G40" i="31"/>
  <c r="G39" i="31"/>
  <c r="G38" i="31"/>
  <c r="G37" i="31"/>
  <c r="G36" i="31"/>
  <c r="G35" i="31"/>
  <c r="G34" i="31"/>
  <c r="G33" i="31"/>
  <c r="G32" i="31"/>
  <c r="G31" i="31"/>
  <c r="G30" i="31"/>
  <c r="G29" i="31"/>
  <c r="G28" i="31"/>
  <c r="G27" i="31"/>
  <c r="H24" i="31"/>
  <c r="H10" i="31"/>
  <c r="H54" i="31" s="1"/>
  <c r="H56" i="41" l="1"/>
  <c r="I56" i="41" s="1"/>
  <c r="H43" i="40"/>
  <c r="H52" i="40" s="1"/>
  <c r="H55" i="40" s="1"/>
  <c r="H56" i="40" s="1"/>
  <c r="I56" i="40" s="1"/>
  <c r="H43" i="39"/>
  <c r="H52" i="39" s="1"/>
  <c r="H55" i="39" s="1"/>
  <c r="H56" i="39" s="1"/>
  <c r="I56" i="39" s="1"/>
  <c r="H43" i="37"/>
  <c r="H43" i="35"/>
  <c r="H52" i="35" s="1"/>
  <c r="H55" i="35" s="1"/>
  <c r="H56" i="35"/>
  <c r="I56" i="35" s="1"/>
  <c r="H43" i="34"/>
  <c r="H52" i="34" s="1"/>
  <c r="H55" i="34" s="1"/>
  <c r="H56" i="34" s="1"/>
  <c r="I56" i="34" s="1"/>
  <c r="H43" i="33"/>
  <c r="H43" i="32"/>
  <c r="H43" i="31"/>
  <c r="H52" i="31" s="1"/>
  <c r="H55" i="31" s="1"/>
  <c r="H56" i="31" s="1"/>
  <c r="I56" i="31" s="1"/>
  <c r="H52" i="32"/>
  <c r="H55" i="32" s="1"/>
  <c r="H56" i="32" s="1"/>
  <c r="I56" i="32" s="1"/>
  <c r="H56" i="38"/>
  <c r="I56" i="38" s="1"/>
  <c r="H52" i="37"/>
  <c r="H55" i="37" s="1"/>
  <c r="H56" i="37"/>
  <c r="I56" i="37" s="1"/>
  <c r="H52" i="33"/>
  <c r="H55" i="33" s="1"/>
  <c r="H56" i="33" s="1"/>
  <c r="I56" i="33" s="1"/>
  <c r="H50" i="29"/>
  <c r="H43" i="29"/>
  <c r="H24" i="29"/>
  <c r="H10" i="29"/>
  <c r="H54" i="29" s="1"/>
  <c r="B33" i="14"/>
  <c r="B34" i="14"/>
  <c r="H24" i="21"/>
  <c r="H24" i="27"/>
  <c r="H52" i="27"/>
  <c r="G42" i="27"/>
  <c r="G41" i="27"/>
  <c r="G40" i="27"/>
  <c r="G39" i="27"/>
  <c r="G38" i="27"/>
  <c r="G37" i="27"/>
  <c r="G36" i="27"/>
  <c r="G35" i="27"/>
  <c r="G34" i="27"/>
  <c r="G33" i="27"/>
  <c r="G32" i="27"/>
  <c r="G31" i="27"/>
  <c r="G30" i="27"/>
  <c r="G29" i="27"/>
  <c r="G28" i="27"/>
  <c r="G27" i="27"/>
  <c r="H10" i="27"/>
  <c r="H56" i="27" s="1"/>
  <c r="H50" i="21"/>
  <c r="G42" i="21"/>
  <c r="H42" i="29" s="1"/>
  <c r="G41" i="21"/>
  <c r="H41" i="29" s="1"/>
  <c r="G40" i="21"/>
  <c r="H40" i="29" s="1"/>
  <c r="G39" i="21"/>
  <c r="H39" i="29" s="1"/>
  <c r="G38" i="21"/>
  <c r="H38" i="29" s="1"/>
  <c r="G37" i="21"/>
  <c r="H37" i="29" s="1"/>
  <c r="G36" i="21"/>
  <c r="H36" i="29" s="1"/>
  <c r="G35" i="21"/>
  <c r="H35" i="29" s="1"/>
  <c r="G34" i="21"/>
  <c r="H34" i="29" s="1"/>
  <c r="G33" i="21"/>
  <c r="H33" i="29" s="1"/>
  <c r="G32" i="21"/>
  <c r="H32" i="29" s="1"/>
  <c r="G31" i="21"/>
  <c r="H31" i="29" s="1"/>
  <c r="G30" i="21"/>
  <c r="H30" i="29" s="1"/>
  <c r="G29" i="21"/>
  <c r="H29" i="29" s="1"/>
  <c r="G28" i="21"/>
  <c r="H28" i="29" s="1"/>
  <c r="G27" i="21"/>
  <c r="H27" i="29" s="1"/>
  <c r="H10" i="21"/>
  <c r="H54" i="21" l="1"/>
  <c r="C18" i="14"/>
  <c r="H52" i="29"/>
  <c r="H55" i="29" s="1"/>
  <c r="H56" i="29" s="1"/>
  <c r="I56" i="29" s="1"/>
  <c r="H43" i="21"/>
  <c r="H52" i="21" s="1"/>
  <c r="H43" i="27"/>
  <c r="H54" i="27" s="1"/>
  <c r="H57" i="27" s="1"/>
  <c r="H58" i="27" s="1"/>
  <c r="I58" i="27" s="1"/>
  <c r="H55" i="21" l="1"/>
  <c r="H56" i="21" s="1"/>
  <c r="I56" i="21" s="1"/>
  <c r="C19" i="14"/>
  <c r="I8" i="14"/>
  <c r="C33" i="14" l="1"/>
  <c r="C20" i="14" l="1"/>
  <c r="C34" i="14"/>
  <c r="C35" i="14" s="1"/>
  <c r="D35" i="14" l="1"/>
  <c r="D2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I8" authorId="0" shapeId="0" xr:uid="{B85B1320-9601-4324-8C9B-43B246BB901B}">
      <text>
        <r>
          <rPr>
            <b/>
            <sz val="9"/>
            <color indexed="81"/>
            <rFont val="Segoe UI"/>
            <family val="2"/>
          </rPr>
          <t>Info:</t>
        </r>
        <r>
          <rPr>
            <sz val="9"/>
            <color indexed="81"/>
            <rFont val="Segoe UI"/>
            <family val="2"/>
          </rPr>
          <t xml:space="preserve">
Datum falls erforderlich anpassen.</t>
        </r>
      </text>
    </comment>
    <comment ref="B16" authorId="0" shapeId="0" xr:uid="{6D7B03E4-29BB-4F30-AB07-931BE55B5FA8}">
      <text>
        <r>
          <rPr>
            <b/>
            <sz val="9"/>
            <color indexed="81"/>
            <rFont val="Segoe UI"/>
            <family val="2"/>
          </rPr>
          <t>Info:</t>
        </r>
        <r>
          <rPr>
            <sz val="9"/>
            <color indexed="81"/>
            <rFont val="Segoe UI"/>
            <family val="2"/>
          </rPr>
          <t xml:space="preserve">
Saldo des Vorjahres.
Geld, das du in der Vergangenheit auf die Seite gelegt hast (in diesem Fall schreibe eine positive Zahl). 
Wenn du Schulden hast, schreibe eine negative Zahl (z.B. -100).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4C457C7B-6BE0-4F82-BE05-4CD22D3905CF}">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7F7B0FDF-5472-4CF5-861E-8CE5B9A6F7C6}">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112E40BA-BE5B-47FF-951F-EF9A4AC0A30D}">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55AD2A29-3647-4270-8D4C-EE3729AFBC58}">
      <text>
        <r>
          <rPr>
            <b/>
            <sz val="9"/>
            <color indexed="81"/>
            <rFont val="Segoe UI"/>
            <family val="2"/>
          </rPr>
          <t>Info:</t>
        </r>
        <r>
          <rPr>
            <sz val="9"/>
            <color indexed="81"/>
            <rFont val="Segoe UI"/>
            <family val="2"/>
          </rPr>
          <t xml:space="preserve">
Geld, das dir deine Eltern jeden Monat oder jede Woche geben.</t>
        </r>
      </text>
    </comment>
    <comment ref="F13" authorId="0" shapeId="0" xr:uid="{C319DACC-EB68-489F-8891-3BB238B8976D}">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5718DB0E-B57C-4E19-AA0F-C8AD48DE515B}">
      <text>
        <r>
          <rPr>
            <b/>
            <sz val="9"/>
            <color indexed="81"/>
            <rFont val="Segoe UI"/>
            <family val="2"/>
          </rPr>
          <t>Info:</t>
        </r>
        <r>
          <rPr>
            <sz val="9"/>
            <color indexed="81"/>
            <rFont val="Segoe UI"/>
            <family val="2"/>
          </rPr>
          <t xml:space="preserve">
Handy, Internet, TV...</t>
        </r>
      </text>
    </comment>
    <comment ref="F16" authorId="0" shapeId="0" xr:uid="{A8D91D6E-DF8C-47F8-9216-4EC325138EA4}">
      <text>
        <r>
          <rPr>
            <b/>
            <sz val="9"/>
            <color indexed="81"/>
            <rFont val="Segoe UI"/>
            <family val="2"/>
          </rPr>
          <t>Info:</t>
        </r>
        <r>
          <rPr>
            <sz val="9"/>
            <color indexed="81"/>
            <rFont val="Segoe UI"/>
            <family val="2"/>
          </rPr>
          <t xml:space="preserve">
Netflix, YouTube, disney plus... </t>
        </r>
      </text>
    </comment>
    <comment ref="F17" authorId="0" shapeId="0" xr:uid="{D3B315AD-85D6-4DA9-BB56-72F283F4ADF8}">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D7CC8C2E-F7F4-4D5B-8C4F-DB60491BCE24}">
      <text>
        <r>
          <rPr>
            <b/>
            <sz val="9"/>
            <color indexed="81"/>
            <rFont val="Segoe UI"/>
            <family val="2"/>
          </rPr>
          <t>Info:</t>
        </r>
        <r>
          <rPr>
            <sz val="9"/>
            <color indexed="81"/>
            <rFont val="Segoe UI"/>
            <family val="2"/>
          </rPr>
          <t xml:space="preserve">
Sportverein, Musikverein, Pfadi, Fitnessclub, Weiterbildung ...</t>
        </r>
      </text>
    </comment>
    <comment ref="F19" authorId="0" shapeId="0" xr:uid="{28F6BD54-78E3-4176-87F3-6A10C8B86A0A}">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440F4EFE-6EB1-4F7E-8DA3-9E9C9C772F25}">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57270087-14F2-4663-A07F-B5328D130332}">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54C17549-509A-497D-8A00-16FBB38CF180}">
      <text>
        <r>
          <rPr>
            <b/>
            <sz val="9"/>
            <color indexed="81"/>
            <rFont val="Segoe UI"/>
            <family val="2"/>
          </rPr>
          <t>Info:</t>
        </r>
        <r>
          <rPr>
            <sz val="9"/>
            <color indexed="81"/>
            <rFont val="Segoe UI"/>
            <family val="2"/>
          </rPr>
          <t xml:space="preserve">
Selbstbehalt &amp; Franchise, Zahnarzt, Augenarzt, Medikamente...</t>
        </r>
      </text>
    </comment>
    <comment ref="F31" authorId="0" shapeId="0" xr:uid="{48481AEE-E162-4D2B-B8EE-E542E068793C}">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149CEE40-07C9-4A2B-A48D-4DCB1AC3D84A}">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C314AF4D-70A4-47FE-85D9-1D45B1F1F891}">
      <text>
        <r>
          <rPr>
            <b/>
            <sz val="9"/>
            <color indexed="81"/>
            <rFont val="Segoe UI"/>
            <family val="2"/>
          </rPr>
          <t>Info:</t>
        </r>
        <r>
          <rPr>
            <sz val="9"/>
            <color indexed="81"/>
            <rFont val="Segoe UI"/>
            <family val="2"/>
          </rPr>
          <t xml:space="preserve">
Mobiltelefon, Spielkonsole...</t>
        </r>
      </text>
    </comment>
    <comment ref="F38" authorId="0" shapeId="0" xr:uid="{28F57185-018A-4536-830A-8EDD3414DE51}">
      <text>
        <r>
          <rPr>
            <b/>
            <sz val="9"/>
            <color indexed="81"/>
            <rFont val="Segoe UI"/>
            <family val="2"/>
          </rPr>
          <t>Info:</t>
        </r>
        <r>
          <rPr>
            <sz val="9"/>
            <color indexed="81"/>
            <rFont val="Segoe UI"/>
            <family val="2"/>
          </rPr>
          <t xml:space="preserve">
Hier kannst du deine eigenen Gruppen erstellen</t>
        </r>
      </text>
    </comment>
    <comment ref="F39" authorId="0" shapeId="0" xr:uid="{8BCE04AA-08A5-46A2-8812-CFB32FCEFA92}">
      <text>
        <r>
          <rPr>
            <b/>
            <sz val="9"/>
            <color indexed="81"/>
            <rFont val="Segoe UI"/>
            <family val="2"/>
          </rPr>
          <t>Info:</t>
        </r>
        <r>
          <rPr>
            <sz val="9"/>
            <color indexed="81"/>
            <rFont val="Segoe UI"/>
            <family val="2"/>
          </rPr>
          <t xml:space="preserve">
Hier kannst du deine eigenen Gruppen erstellen</t>
        </r>
      </text>
    </comment>
    <comment ref="F40" authorId="0" shapeId="0" xr:uid="{E562698E-817B-4E7B-B08F-D8993C060E1D}">
      <text>
        <r>
          <rPr>
            <b/>
            <sz val="9"/>
            <color indexed="81"/>
            <rFont val="Segoe UI"/>
            <family val="2"/>
          </rPr>
          <t>Info:</t>
        </r>
        <r>
          <rPr>
            <sz val="9"/>
            <color indexed="81"/>
            <rFont val="Segoe UI"/>
            <family val="2"/>
          </rPr>
          <t xml:space="preserve">
Hier kannst du deine eigenen Gruppen erstellen</t>
        </r>
      </text>
    </comment>
    <comment ref="F41" authorId="0" shapeId="0" xr:uid="{E07B0500-78EF-41F0-BE8F-EA9EEA3EB22A}">
      <text>
        <r>
          <rPr>
            <b/>
            <sz val="9"/>
            <color indexed="81"/>
            <rFont val="Segoe UI"/>
            <family val="2"/>
          </rPr>
          <t>Info:</t>
        </r>
        <r>
          <rPr>
            <sz val="9"/>
            <color indexed="81"/>
            <rFont val="Segoe UI"/>
            <family val="2"/>
          </rPr>
          <t xml:space="preserve">
Hier kannst du deine eigenen Gruppen erstellen</t>
        </r>
      </text>
    </comment>
    <comment ref="F42" authorId="0" shapeId="0" xr:uid="{F1B8450F-520F-4E83-BBD7-FFC02E854B63}">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3EB77558-7D23-45E8-9023-69D070574D1F}">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3CAC2A47-3540-47D5-BE5E-F53B51836456}">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0DDD60A0-9C09-4C52-9AFB-A9CE28117E69}">
      <text>
        <r>
          <rPr>
            <b/>
            <sz val="9"/>
            <color indexed="81"/>
            <rFont val="Segoe UI"/>
            <family val="2"/>
          </rPr>
          <t>Info:</t>
        </r>
        <r>
          <rPr>
            <sz val="9"/>
            <color indexed="81"/>
            <rFont val="Segoe UI"/>
            <family val="2"/>
          </rPr>
          <t xml:space="preserve">
Für Hotel, Transport und andere Urlaubsaktivitäten </t>
        </r>
      </text>
    </comment>
    <comment ref="F65" authorId="0" shapeId="0" xr:uid="{9CB72136-8AD0-491F-8A7F-C162D140A207}">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F1C81FC9-7152-417A-AF3B-3E82027705A6}">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EA8E8991-B7A9-43E5-A220-1531E06C700D}">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D05E1215-7695-410D-AA1D-DEA9E0DA93FD}">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5CF821C6-8937-4DE8-800C-78E189680956}">
      <text>
        <r>
          <rPr>
            <b/>
            <sz val="9"/>
            <color indexed="81"/>
            <rFont val="Segoe UI"/>
            <family val="2"/>
          </rPr>
          <t>Info:</t>
        </r>
        <r>
          <rPr>
            <sz val="9"/>
            <color indexed="81"/>
            <rFont val="Segoe UI"/>
            <family val="2"/>
          </rPr>
          <t xml:space="preserve">
Geld, das dir deine Eltern jeden Monat oder jede Woche geben.</t>
        </r>
      </text>
    </comment>
    <comment ref="F13" authorId="0" shapeId="0" xr:uid="{6748E2A6-85B2-4F08-AAB3-AB7967BFEB1E}">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D2749D7A-6A38-493F-B2AA-3A7A6A85373C}">
      <text>
        <r>
          <rPr>
            <b/>
            <sz val="9"/>
            <color indexed="81"/>
            <rFont val="Segoe UI"/>
            <family val="2"/>
          </rPr>
          <t>Info:</t>
        </r>
        <r>
          <rPr>
            <sz val="9"/>
            <color indexed="81"/>
            <rFont val="Segoe UI"/>
            <family val="2"/>
          </rPr>
          <t xml:space="preserve">
Handy, Internet, TV...</t>
        </r>
      </text>
    </comment>
    <comment ref="F16" authorId="0" shapeId="0" xr:uid="{614A47FF-2DCA-4123-A017-79829BDF97C2}">
      <text>
        <r>
          <rPr>
            <b/>
            <sz val="9"/>
            <color indexed="81"/>
            <rFont val="Segoe UI"/>
            <family val="2"/>
          </rPr>
          <t>Info:</t>
        </r>
        <r>
          <rPr>
            <sz val="9"/>
            <color indexed="81"/>
            <rFont val="Segoe UI"/>
            <family val="2"/>
          </rPr>
          <t xml:space="preserve">
Netflix, YouTube, disney plus... </t>
        </r>
      </text>
    </comment>
    <comment ref="F17" authorId="0" shapeId="0" xr:uid="{92BD68EA-4A20-4A7F-8381-7A5122063BD8}">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E530145A-857E-4E50-A5EE-64EE4E1C1CE6}">
      <text>
        <r>
          <rPr>
            <b/>
            <sz val="9"/>
            <color indexed="81"/>
            <rFont val="Segoe UI"/>
            <family val="2"/>
          </rPr>
          <t>Info:</t>
        </r>
        <r>
          <rPr>
            <sz val="9"/>
            <color indexed="81"/>
            <rFont val="Segoe UI"/>
            <family val="2"/>
          </rPr>
          <t xml:space="preserve">
Sportverein, Musikverein, Pfadi, Fitnessclub, Weiterbildung ...</t>
        </r>
      </text>
    </comment>
    <comment ref="F19" authorId="0" shapeId="0" xr:uid="{F3363651-6263-4F8A-9410-B67CFA798B29}">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B3A25612-7FE1-4DB2-80C8-5C3FBAF64328}">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06C7A30B-4717-4101-9EDA-2AD7D33D715C}">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B52D6C5F-F9BA-4A72-9E65-B6C788AC60C1}">
      <text>
        <r>
          <rPr>
            <b/>
            <sz val="9"/>
            <color indexed="81"/>
            <rFont val="Segoe UI"/>
            <family val="2"/>
          </rPr>
          <t>Info:</t>
        </r>
        <r>
          <rPr>
            <sz val="9"/>
            <color indexed="81"/>
            <rFont val="Segoe UI"/>
            <family val="2"/>
          </rPr>
          <t xml:space="preserve">
Selbstbehalt &amp; Franchise, Zahnarzt, Augenarzt, Medikamente...</t>
        </r>
      </text>
    </comment>
    <comment ref="F31" authorId="0" shapeId="0" xr:uid="{E4B69A82-23ED-46C9-A242-4CE572BEE84C}">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865062AC-579E-4019-A9EC-0DC89CEE5BAA}">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6210F53A-FF81-4A45-B12F-C15D0B558BAA}">
      <text>
        <r>
          <rPr>
            <b/>
            <sz val="9"/>
            <color indexed="81"/>
            <rFont val="Segoe UI"/>
            <family val="2"/>
          </rPr>
          <t>Info:</t>
        </r>
        <r>
          <rPr>
            <sz val="9"/>
            <color indexed="81"/>
            <rFont val="Segoe UI"/>
            <family val="2"/>
          </rPr>
          <t xml:space="preserve">
Mobiltelefon, Spielkonsole...</t>
        </r>
      </text>
    </comment>
    <comment ref="F38" authorId="0" shapeId="0" xr:uid="{D00718CC-B59E-4AFC-8794-D32B77088B9E}">
      <text>
        <r>
          <rPr>
            <b/>
            <sz val="9"/>
            <color indexed="81"/>
            <rFont val="Segoe UI"/>
            <family val="2"/>
          </rPr>
          <t>Info:</t>
        </r>
        <r>
          <rPr>
            <sz val="9"/>
            <color indexed="81"/>
            <rFont val="Segoe UI"/>
            <family val="2"/>
          </rPr>
          <t xml:space="preserve">
Hier kannst du deine eigenen Gruppen erstellen</t>
        </r>
      </text>
    </comment>
    <comment ref="F39" authorId="0" shapeId="0" xr:uid="{02C72C05-D3E4-468B-8127-3A67AE917B56}">
      <text>
        <r>
          <rPr>
            <b/>
            <sz val="9"/>
            <color indexed="81"/>
            <rFont val="Segoe UI"/>
            <family val="2"/>
          </rPr>
          <t>Info:</t>
        </r>
        <r>
          <rPr>
            <sz val="9"/>
            <color indexed="81"/>
            <rFont val="Segoe UI"/>
            <family val="2"/>
          </rPr>
          <t xml:space="preserve">
Hier kannst du deine eigenen Gruppen erstellen</t>
        </r>
      </text>
    </comment>
    <comment ref="F40" authorId="0" shapeId="0" xr:uid="{08757F41-BA2A-4E70-8C22-4DDABD76282A}">
      <text>
        <r>
          <rPr>
            <b/>
            <sz val="9"/>
            <color indexed="81"/>
            <rFont val="Segoe UI"/>
            <family val="2"/>
          </rPr>
          <t>Info:</t>
        </r>
        <r>
          <rPr>
            <sz val="9"/>
            <color indexed="81"/>
            <rFont val="Segoe UI"/>
            <family val="2"/>
          </rPr>
          <t xml:space="preserve">
Hier kannst du deine eigenen Gruppen erstellen</t>
        </r>
      </text>
    </comment>
    <comment ref="F41" authorId="0" shapeId="0" xr:uid="{A792EE99-8C78-4567-BD96-B9AD5E1309F8}">
      <text>
        <r>
          <rPr>
            <b/>
            <sz val="9"/>
            <color indexed="81"/>
            <rFont val="Segoe UI"/>
            <family val="2"/>
          </rPr>
          <t>Info:</t>
        </r>
        <r>
          <rPr>
            <sz val="9"/>
            <color indexed="81"/>
            <rFont val="Segoe UI"/>
            <family val="2"/>
          </rPr>
          <t xml:space="preserve">
Hier kannst du deine eigenen Gruppen erstellen</t>
        </r>
      </text>
    </comment>
    <comment ref="F42" authorId="0" shapeId="0" xr:uid="{9366B8C5-793A-4F83-8AF1-6158C5F7F224}">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496C3FC8-53C3-4559-B28B-AA20E430B5A1}">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6E461EB8-90E0-4910-A69F-BF193796ABB9}">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B34989FC-1AD3-4672-8355-7A4B7816199E}">
      <text>
        <r>
          <rPr>
            <b/>
            <sz val="9"/>
            <color indexed="81"/>
            <rFont val="Segoe UI"/>
            <family val="2"/>
          </rPr>
          <t>Info:</t>
        </r>
        <r>
          <rPr>
            <sz val="9"/>
            <color indexed="81"/>
            <rFont val="Segoe UI"/>
            <family val="2"/>
          </rPr>
          <t xml:space="preserve">
Für Hotel, Transport und andere Urlaubsaktivitäten </t>
        </r>
      </text>
    </comment>
    <comment ref="F65" authorId="0" shapeId="0" xr:uid="{95813700-94DF-427F-8218-CEE8D2BB9258}">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BCBEE043-E1E1-4CC2-AFDB-ACBE982B936B}">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682A3C55-E671-4B2C-8DF1-2DB98B501E3F}">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E7DCD6F8-73EC-42A5-B184-AB67F98B30C8}">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FF4629EF-2428-4B91-BCD3-D2D44875CF43}">
      <text>
        <r>
          <rPr>
            <b/>
            <sz val="9"/>
            <color indexed="81"/>
            <rFont val="Segoe UI"/>
            <family val="2"/>
          </rPr>
          <t>Info:</t>
        </r>
        <r>
          <rPr>
            <sz val="9"/>
            <color indexed="81"/>
            <rFont val="Segoe UI"/>
            <family val="2"/>
          </rPr>
          <t xml:space="preserve">
Geld, das dir deine Eltern jeden Monat oder jede Woche geben.</t>
        </r>
      </text>
    </comment>
    <comment ref="F13" authorId="0" shapeId="0" xr:uid="{59FB2F5C-A6DC-4440-A4F0-3A35D22E13FB}">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D8C7DD16-D5BE-4AA4-8F07-D51A77A79601}">
      <text>
        <r>
          <rPr>
            <b/>
            <sz val="9"/>
            <color indexed="81"/>
            <rFont val="Segoe UI"/>
            <family val="2"/>
          </rPr>
          <t>Info:</t>
        </r>
        <r>
          <rPr>
            <sz val="9"/>
            <color indexed="81"/>
            <rFont val="Segoe UI"/>
            <family val="2"/>
          </rPr>
          <t xml:space="preserve">
Handy, Internet, TV...</t>
        </r>
      </text>
    </comment>
    <comment ref="F16" authorId="0" shapeId="0" xr:uid="{421726FF-9682-4FE3-AFF1-D2FF246B05B8}">
      <text>
        <r>
          <rPr>
            <b/>
            <sz val="9"/>
            <color indexed="81"/>
            <rFont val="Segoe UI"/>
            <family val="2"/>
          </rPr>
          <t>Info:</t>
        </r>
        <r>
          <rPr>
            <sz val="9"/>
            <color indexed="81"/>
            <rFont val="Segoe UI"/>
            <family val="2"/>
          </rPr>
          <t xml:space="preserve">
Netflix, YouTube, disney plus... </t>
        </r>
      </text>
    </comment>
    <comment ref="F17" authorId="0" shapeId="0" xr:uid="{98D7E1AF-8FE9-4134-803E-F258AAFC18ED}">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B22B52F2-5324-4751-AACF-60201F316B5F}">
      <text>
        <r>
          <rPr>
            <b/>
            <sz val="9"/>
            <color indexed="81"/>
            <rFont val="Segoe UI"/>
            <family val="2"/>
          </rPr>
          <t>Info:</t>
        </r>
        <r>
          <rPr>
            <sz val="9"/>
            <color indexed="81"/>
            <rFont val="Segoe UI"/>
            <family val="2"/>
          </rPr>
          <t xml:space="preserve">
Sportverein, Musikverein, Pfadi, Fitnessclub, Weiterbildung ...</t>
        </r>
      </text>
    </comment>
    <comment ref="F19" authorId="0" shapeId="0" xr:uid="{7E343856-AC16-4E8B-A58F-A6E7F350F42B}">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9847000C-F399-4BB8-9CB9-6CE1296F0CE7}">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CF280B41-BD59-40B7-B509-54D28E3B0DA9}">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2F0931E5-AD9B-401A-84D4-A8224C91C14A}">
      <text>
        <r>
          <rPr>
            <b/>
            <sz val="9"/>
            <color indexed="81"/>
            <rFont val="Segoe UI"/>
            <family val="2"/>
          </rPr>
          <t>Info:</t>
        </r>
        <r>
          <rPr>
            <sz val="9"/>
            <color indexed="81"/>
            <rFont val="Segoe UI"/>
            <family val="2"/>
          </rPr>
          <t xml:space="preserve">
Selbstbehalt &amp; Franchise, Zahnarzt, Augenarzt, Medikamente...</t>
        </r>
      </text>
    </comment>
    <comment ref="F31" authorId="0" shapeId="0" xr:uid="{B43F3365-54ED-463D-ADE9-39876E6B3D75}">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A758EF0C-682F-4AAF-B25F-4EB3285E4C9C}">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E1BE818A-6DF4-4128-9903-EB7CBCE3E076}">
      <text>
        <r>
          <rPr>
            <b/>
            <sz val="9"/>
            <color indexed="81"/>
            <rFont val="Segoe UI"/>
            <family val="2"/>
          </rPr>
          <t>Info:</t>
        </r>
        <r>
          <rPr>
            <sz val="9"/>
            <color indexed="81"/>
            <rFont val="Segoe UI"/>
            <family val="2"/>
          </rPr>
          <t xml:space="preserve">
Mobiltelefon, Spielkonsole...</t>
        </r>
      </text>
    </comment>
    <comment ref="F38" authorId="0" shapeId="0" xr:uid="{8CE16B0E-CF0B-4C37-8EB6-7A58BE607586}">
      <text>
        <r>
          <rPr>
            <b/>
            <sz val="9"/>
            <color indexed="81"/>
            <rFont val="Segoe UI"/>
            <family val="2"/>
          </rPr>
          <t>Info:</t>
        </r>
        <r>
          <rPr>
            <sz val="9"/>
            <color indexed="81"/>
            <rFont val="Segoe UI"/>
            <family val="2"/>
          </rPr>
          <t xml:space="preserve">
Hier kannst du deine eigenen Gruppen erstellen</t>
        </r>
      </text>
    </comment>
    <comment ref="F39" authorId="0" shapeId="0" xr:uid="{FDE295EA-DEA4-46AE-BEA4-258BE1FCB30D}">
      <text>
        <r>
          <rPr>
            <b/>
            <sz val="9"/>
            <color indexed="81"/>
            <rFont val="Segoe UI"/>
            <family val="2"/>
          </rPr>
          <t>Info:</t>
        </r>
        <r>
          <rPr>
            <sz val="9"/>
            <color indexed="81"/>
            <rFont val="Segoe UI"/>
            <family val="2"/>
          </rPr>
          <t xml:space="preserve">
Hier kannst du deine eigenen Gruppen erstellen</t>
        </r>
      </text>
    </comment>
    <comment ref="F40" authorId="0" shapeId="0" xr:uid="{0DC387AD-288A-4FDF-83A5-9F7EAC87B98B}">
      <text>
        <r>
          <rPr>
            <b/>
            <sz val="9"/>
            <color indexed="81"/>
            <rFont val="Segoe UI"/>
            <family val="2"/>
          </rPr>
          <t>Info:</t>
        </r>
        <r>
          <rPr>
            <sz val="9"/>
            <color indexed="81"/>
            <rFont val="Segoe UI"/>
            <family val="2"/>
          </rPr>
          <t xml:space="preserve">
Hier kannst du deine eigenen Gruppen erstellen</t>
        </r>
      </text>
    </comment>
    <comment ref="F41" authorId="0" shapeId="0" xr:uid="{80F043A5-A8A0-42E3-8652-970485CEDC62}">
      <text>
        <r>
          <rPr>
            <b/>
            <sz val="9"/>
            <color indexed="81"/>
            <rFont val="Segoe UI"/>
            <family val="2"/>
          </rPr>
          <t>Info:</t>
        </r>
        <r>
          <rPr>
            <sz val="9"/>
            <color indexed="81"/>
            <rFont val="Segoe UI"/>
            <family val="2"/>
          </rPr>
          <t xml:space="preserve">
Hier kannst du deine eigenen Gruppen erstellen</t>
        </r>
      </text>
    </comment>
    <comment ref="F42" authorId="0" shapeId="0" xr:uid="{F861493F-520D-4411-9ECD-6E8A96D42E98}">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16D63364-C211-4486-8C4E-52898226E7F3}">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D004F2A2-3C7B-4001-9F7B-374098C2D799}">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413F8911-6528-4432-B445-4A14FDEEA286}">
      <text>
        <r>
          <rPr>
            <b/>
            <sz val="9"/>
            <color indexed="81"/>
            <rFont val="Segoe UI"/>
            <family val="2"/>
          </rPr>
          <t>Info:</t>
        </r>
        <r>
          <rPr>
            <sz val="9"/>
            <color indexed="81"/>
            <rFont val="Segoe UI"/>
            <family val="2"/>
          </rPr>
          <t xml:space="preserve">
Für Hotel, Transport und andere Urlaubsaktivitäten </t>
        </r>
      </text>
    </comment>
    <comment ref="F65" authorId="0" shapeId="0" xr:uid="{F289B004-B2F0-4691-93B8-0C274093B3B4}">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371A5D66-D43F-413D-B7FB-69C0B3C0EAC4}">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2EB47286-6ADE-4B19-AD77-3218DA54ED0A}">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FD0300BA-C873-4272-8FD6-5184109C81BD}">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9DBD6AB0-2D70-4E4F-9210-8EC82E6077D8}">
      <text>
        <r>
          <rPr>
            <b/>
            <sz val="9"/>
            <color indexed="81"/>
            <rFont val="Segoe UI"/>
            <family val="2"/>
          </rPr>
          <t>Info:</t>
        </r>
        <r>
          <rPr>
            <sz val="9"/>
            <color indexed="81"/>
            <rFont val="Segoe UI"/>
            <family val="2"/>
          </rPr>
          <t xml:space="preserve">
Geld, das dir deine Eltern jeden Monat oder jede Woche geben.</t>
        </r>
      </text>
    </comment>
    <comment ref="F13" authorId="0" shapeId="0" xr:uid="{3A7A66A6-36E2-4402-8C6D-A371143B9E77}">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7B9144BD-B6C0-4177-A975-2A5865E4074A}">
      <text>
        <r>
          <rPr>
            <b/>
            <sz val="9"/>
            <color indexed="81"/>
            <rFont val="Segoe UI"/>
            <family val="2"/>
          </rPr>
          <t>Info:</t>
        </r>
        <r>
          <rPr>
            <sz val="9"/>
            <color indexed="81"/>
            <rFont val="Segoe UI"/>
            <family val="2"/>
          </rPr>
          <t xml:space="preserve">
Handy, Internet, TV...</t>
        </r>
      </text>
    </comment>
    <comment ref="F16" authorId="0" shapeId="0" xr:uid="{B51C0725-9E36-4220-9776-76DA59915A1E}">
      <text>
        <r>
          <rPr>
            <b/>
            <sz val="9"/>
            <color indexed="81"/>
            <rFont val="Segoe UI"/>
            <family val="2"/>
          </rPr>
          <t>Info:</t>
        </r>
        <r>
          <rPr>
            <sz val="9"/>
            <color indexed="81"/>
            <rFont val="Segoe UI"/>
            <family val="2"/>
          </rPr>
          <t xml:space="preserve">
Netflix, YouTube, disney plus... </t>
        </r>
      </text>
    </comment>
    <comment ref="F17" authorId="0" shapeId="0" xr:uid="{D5C9AE84-CC6B-494B-960D-72BBF3ECB404}">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1CF4219E-4899-43BB-8DD4-34374B99BBBD}">
      <text>
        <r>
          <rPr>
            <b/>
            <sz val="9"/>
            <color indexed="81"/>
            <rFont val="Segoe UI"/>
            <family val="2"/>
          </rPr>
          <t>Info:</t>
        </r>
        <r>
          <rPr>
            <sz val="9"/>
            <color indexed="81"/>
            <rFont val="Segoe UI"/>
            <family val="2"/>
          </rPr>
          <t xml:space="preserve">
Sportverein, Musikverein, Pfadi, Fitnessclub, Weiterbildung ...</t>
        </r>
      </text>
    </comment>
    <comment ref="F19" authorId="0" shapeId="0" xr:uid="{5C9D772F-DC8B-4F3B-99C5-19D0F6311372}">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3C288891-52E1-47FE-BDC6-4064E73735F4}">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144CCF30-35DF-4F5E-BE06-827D9402524B}">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AC929ECC-6869-4BFD-BBEC-A54EA3DD4D94}">
      <text>
        <r>
          <rPr>
            <b/>
            <sz val="9"/>
            <color indexed="81"/>
            <rFont val="Segoe UI"/>
            <family val="2"/>
          </rPr>
          <t>Info:</t>
        </r>
        <r>
          <rPr>
            <sz val="9"/>
            <color indexed="81"/>
            <rFont val="Segoe UI"/>
            <family val="2"/>
          </rPr>
          <t xml:space="preserve">
Selbstbehalt &amp; Franchise, Zahnarzt, Augenarzt, Medikamente...</t>
        </r>
      </text>
    </comment>
    <comment ref="F31" authorId="0" shapeId="0" xr:uid="{11680645-3FF0-4CAD-903B-7CA3EFDF3449}">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6644BB34-07A1-4C72-9F27-635891721CE5}">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D8F5F217-EDFC-4569-89A9-C16472F80EBA}">
      <text>
        <r>
          <rPr>
            <b/>
            <sz val="9"/>
            <color indexed="81"/>
            <rFont val="Segoe UI"/>
            <family val="2"/>
          </rPr>
          <t>Info:</t>
        </r>
        <r>
          <rPr>
            <sz val="9"/>
            <color indexed="81"/>
            <rFont val="Segoe UI"/>
            <family val="2"/>
          </rPr>
          <t xml:space="preserve">
Mobiltelefon, Spielkonsole...</t>
        </r>
      </text>
    </comment>
    <comment ref="F38" authorId="0" shapeId="0" xr:uid="{A6C38508-BF84-4D57-958D-801C15BBAC7D}">
      <text>
        <r>
          <rPr>
            <b/>
            <sz val="9"/>
            <color indexed="81"/>
            <rFont val="Segoe UI"/>
            <family val="2"/>
          </rPr>
          <t>Info:</t>
        </r>
        <r>
          <rPr>
            <sz val="9"/>
            <color indexed="81"/>
            <rFont val="Segoe UI"/>
            <family val="2"/>
          </rPr>
          <t xml:space="preserve">
Hier kannst du deine eigenen Gruppen erstellen</t>
        </r>
      </text>
    </comment>
    <comment ref="F39" authorId="0" shapeId="0" xr:uid="{A86A2B71-D58E-4650-81E9-48A46679C053}">
      <text>
        <r>
          <rPr>
            <b/>
            <sz val="9"/>
            <color indexed="81"/>
            <rFont val="Segoe UI"/>
            <family val="2"/>
          </rPr>
          <t>Info:</t>
        </r>
        <r>
          <rPr>
            <sz val="9"/>
            <color indexed="81"/>
            <rFont val="Segoe UI"/>
            <family val="2"/>
          </rPr>
          <t xml:space="preserve">
Hier kannst du deine eigenen Gruppen erstellen</t>
        </r>
      </text>
    </comment>
    <comment ref="F40" authorId="0" shapeId="0" xr:uid="{6136CA37-A9B8-44DD-B1E3-DC7D27482016}">
      <text>
        <r>
          <rPr>
            <b/>
            <sz val="9"/>
            <color indexed="81"/>
            <rFont val="Segoe UI"/>
            <family val="2"/>
          </rPr>
          <t>Info:</t>
        </r>
        <r>
          <rPr>
            <sz val="9"/>
            <color indexed="81"/>
            <rFont val="Segoe UI"/>
            <family val="2"/>
          </rPr>
          <t xml:space="preserve">
Hier kannst du deine eigenen Gruppen erstellen</t>
        </r>
      </text>
    </comment>
    <comment ref="F41" authorId="0" shapeId="0" xr:uid="{F893D17E-3C20-405C-ACF2-D615825A6B0A}">
      <text>
        <r>
          <rPr>
            <b/>
            <sz val="9"/>
            <color indexed="81"/>
            <rFont val="Segoe UI"/>
            <family val="2"/>
          </rPr>
          <t>Info:</t>
        </r>
        <r>
          <rPr>
            <sz val="9"/>
            <color indexed="81"/>
            <rFont val="Segoe UI"/>
            <family val="2"/>
          </rPr>
          <t xml:space="preserve">
Hier kannst du deine eigenen Gruppen erstellen</t>
        </r>
      </text>
    </comment>
    <comment ref="F42" authorId="0" shapeId="0" xr:uid="{7022B9AC-33DA-465D-80F2-9F29DFEBA077}">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5265DE2C-2BF2-4341-B556-DE1FAF6BEDE1}">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A29B88CA-2C60-4750-A02E-3EF86D2A6FB1}">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B4C6895F-9EA3-4E65-8E19-9381EE3DEF63}">
      <text>
        <r>
          <rPr>
            <b/>
            <sz val="9"/>
            <color indexed="81"/>
            <rFont val="Segoe UI"/>
            <family val="2"/>
          </rPr>
          <t>Info:</t>
        </r>
        <r>
          <rPr>
            <sz val="9"/>
            <color indexed="81"/>
            <rFont val="Segoe UI"/>
            <family val="2"/>
          </rPr>
          <t xml:space="preserve">
Für Hotel, Transport und andere Urlaubsaktivitäten </t>
        </r>
      </text>
    </comment>
    <comment ref="F65" authorId="0" shapeId="0" xr:uid="{EF96DA27-CF5D-41BD-9388-E35E2C7C7BFE}">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9DBE2DE9-4966-47A8-922C-BC2C7B7093DA}">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51F1D19C-D5CD-4485-B678-FFAE0EF4EE0E}">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D53719B2-091B-439D-B594-B7C8D247B653}">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64032858-95F0-46F2-9F8F-06462001CB20}">
      <text>
        <r>
          <rPr>
            <b/>
            <sz val="9"/>
            <color indexed="81"/>
            <rFont val="Segoe UI"/>
            <family val="2"/>
          </rPr>
          <t>Info:</t>
        </r>
        <r>
          <rPr>
            <sz val="9"/>
            <color indexed="81"/>
            <rFont val="Segoe UI"/>
            <family val="2"/>
          </rPr>
          <t xml:space="preserve">
Geld, das dir deine Eltern jeden Monat oder jede Woche geben.</t>
        </r>
      </text>
    </comment>
    <comment ref="F13" authorId="0" shapeId="0" xr:uid="{4FB46417-76E3-4CEE-8A0E-E5D11C77DE60}">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8AE15043-4674-4C51-AAB0-D6E7A257418C}">
      <text>
        <r>
          <rPr>
            <b/>
            <sz val="9"/>
            <color indexed="81"/>
            <rFont val="Segoe UI"/>
            <family val="2"/>
          </rPr>
          <t>Info:</t>
        </r>
        <r>
          <rPr>
            <sz val="9"/>
            <color indexed="81"/>
            <rFont val="Segoe UI"/>
            <family val="2"/>
          </rPr>
          <t xml:space="preserve">
Handy, Internet, TV...</t>
        </r>
      </text>
    </comment>
    <comment ref="F16" authorId="0" shapeId="0" xr:uid="{84AA18AA-8315-4138-B3CC-6C2BDCD6202A}">
      <text>
        <r>
          <rPr>
            <b/>
            <sz val="9"/>
            <color indexed="81"/>
            <rFont val="Segoe UI"/>
            <family val="2"/>
          </rPr>
          <t>Info:</t>
        </r>
        <r>
          <rPr>
            <sz val="9"/>
            <color indexed="81"/>
            <rFont val="Segoe UI"/>
            <family val="2"/>
          </rPr>
          <t xml:space="preserve">
Netflix, YouTube, disney plus... </t>
        </r>
      </text>
    </comment>
    <comment ref="F17" authorId="0" shapeId="0" xr:uid="{FED353D9-ADA1-4BD5-8D2F-F00DDB9D4ADC}">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519A9652-3A86-4705-B1B9-3BF3226E3C0C}">
      <text>
        <r>
          <rPr>
            <b/>
            <sz val="9"/>
            <color indexed="81"/>
            <rFont val="Segoe UI"/>
            <family val="2"/>
          </rPr>
          <t>Info:</t>
        </r>
        <r>
          <rPr>
            <sz val="9"/>
            <color indexed="81"/>
            <rFont val="Segoe UI"/>
            <family val="2"/>
          </rPr>
          <t xml:space="preserve">
Sportverein, Musikverein, Pfadi, Fitnessclub, Weiterbildung ...</t>
        </r>
      </text>
    </comment>
    <comment ref="F19" authorId="0" shapeId="0" xr:uid="{A3D5C14D-EA5B-4627-9B6A-245A87390389}">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17C40C18-3F23-47AF-92FB-5EA5B6AC1A6E}">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E8CAAFE0-F0CF-47CB-8D6C-B31C82C4EBFA}">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E602791A-D654-43A7-9491-F25AAB41C184}">
      <text>
        <r>
          <rPr>
            <b/>
            <sz val="9"/>
            <color indexed="81"/>
            <rFont val="Segoe UI"/>
            <family val="2"/>
          </rPr>
          <t>Info:</t>
        </r>
        <r>
          <rPr>
            <sz val="9"/>
            <color indexed="81"/>
            <rFont val="Segoe UI"/>
            <family val="2"/>
          </rPr>
          <t xml:space="preserve">
Selbstbehalt &amp; Franchise, Zahnarzt, Augenarzt, Medikamente...</t>
        </r>
      </text>
    </comment>
    <comment ref="F31" authorId="0" shapeId="0" xr:uid="{5E781957-C3F5-4B15-878E-D9F306C82815}">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08FCC7FB-814E-46A1-8D98-3655C4C767A4}">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D8CE58F7-790C-4658-AE63-09662E5A34CA}">
      <text>
        <r>
          <rPr>
            <b/>
            <sz val="9"/>
            <color indexed="81"/>
            <rFont val="Segoe UI"/>
            <family val="2"/>
          </rPr>
          <t>Info:</t>
        </r>
        <r>
          <rPr>
            <sz val="9"/>
            <color indexed="81"/>
            <rFont val="Segoe UI"/>
            <family val="2"/>
          </rPr>
          <t xml:space="preserve">
Mobiltelefon, Spielkonsole...</t>
        </r>
      </text>
    </comment>
    <comment ref="F38" authorId="0" shapeId="0" xr:uid="{B3803607-AFF5-4F3C-8447-285EA6A4AC98}">
      <text>
        <r>
          <rPr>
            <b/>
            <sz val="9"/>
            <color indexed="81"/>
            <rFont val="Segoe UI"/>
            <family val="2"/>
          </rPr>
          <t>Info:</t>
        </r>
        <r>
          <rPr>
            <sz val="9"/>
            <color indexed="81"/>
            <rFont val="Segoe UI"/>
            <family val="2"/>
          </rPr>
          <t xml:space="preserve">
Hier kannst du deine eigenen Gruppen erstellen</t>
        </r>
      </text>
    </comment>
    <comment ref="F39" authorId="0" shapeId="0" xr:uid="{3D00DE03-224F-4E24-BFB6-FF1C44AA39D9}">
      <text>
        <r>
          <rPr>
            <b/>
            <sz val="9"/>
            <color indexed="81"/>
            <rFont val="Segoe UI"/>
            <family val="2"/>
          </rPr>
          <t>Info:</t>
        </r>
        <r>
          <rPr>
            <sz val="9"/>
            <color indexed="81"/>
            <rFont val="Segoe UI"/>
            <family val="2"/>
          </rPr>
          <t xml:space="preserve">
Hier kannst du deine eigenen Gruppen erstellen</t>
        </r>
      </text>
    </comment>
    <comment ref="F40" authorId="0" shapeId="0" xr:uid="{246418A5-A204-4720-A91A-D158B128B387}">
      <text>
        <r>
          <rPr>
            <b/>
            <sz val="9"/>
            <color indexed="81"/>
            <rFont val="Segoe UI"/>
            <family val="2"/>
          </rPr>
          <t>Info:</t>
        </r>
        <r>
          <rPr>
            <sz val="9"/>
            <color indexed="81"/>
            <rFont val="Segoe UI"/>
            <family val="2"/>
          </rPr>
          <t xml:space="preserve">
Hier kannst du deine eigenen Gruppen erstellen</t>
        </r>
      </text>
    </comment>
    <comment ref="F41" authorId="0" shapeId="0" xr:uid="{BCD2F628-3C82-44CF-B192-9993E5A2BB82}">
      <text>
        <r>
          <rPr>
            <b/>
            <sz val="9"/>
            <color indexed="81"/>
            <rFont val="Segoe UI"/>
            <family val="2"/>
          </rPr>
          <t>Info:</t>
        </r>
        <r>
          <rPr>
            <sz val="9"/>
            <color indexed="81"/>
            <rFont val="Segoe UI"/>
            <family val="2"/>
          </rPr>
          <t xml:space="preserve">
Hier kannst du deine eigenen Gruppen erstellen</t>
        </r>
      </text>
    </comment>
    <comment ref="F42" authorId="0" shapeId="0" xr:uid="{CB06B652-F719-4CB4-BDC6-E1DB849EE168}">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7CA8494A-67B5-421D-8128-7FF4399D6237}">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AB53C41C-F581-4F2D-ACEC-C95DB2510458}">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AC8BE891-4E6A-46DA-B2CA-4FF0BB5DF5B7}">
      <text>
        <r>
          <rPr>
            <b/>
            <sz val="9"/>
            <color indexed="81"/>
            <rFont val="Segoe UI"/>
            <family val="2"/>
          </rPr>
          <t>Info:</t>
        </r>
        <r>
          <rPr>
            <sz val="9"/>
            <color indexed="81"/>
            <rFont val="Segoe UI"/>
            <family val="2"/>
          </rPr>
          <t xml:space="preserve">
Für Hotel, Transport und andere Urlaubsaktivitäten </t>
        </r>
      </text>
    </comment>
    <comment ref="F65" authorId="0" shapeId="0" xr:uid="{C44407AE-566E-462A-A87A-BF0CD1884C78}">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F3" authorId="0" shapeId="0" xr:uid="{BB9F7A39-A9CD-40C3-98D3-8E79E79BC1EC}">
      <text>
        <r>
          <rPr>
            <b/>
            <sz val="9"/>
            <color indexed="81"/>
            <rFont val="Segoe UI"/>
            <family val="2"/>
          </rPr>
          <t>Infos:</t>
        </r>
        <r>
          <rPr>
            <sz val="9"/>
            <color indexed="81"/>
            <rFont val="Segoe UI"/>
            <family val="2"/>
          </rPr>
          <t xml:space="preserve">
Ein Budget ist eine Aufstellung der geplanten monatlichen Einnahmen und Ausgaben.</t>
        </r>
      </text>
    </comment>
    <comment ref="F5" authorId="0" shapeId="0" xr:uid="{0109860C-84EB-4C32-82C1-EB5B257DFB81}">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A7566C01-DC0A-4FC3-AD39-B26E96343A36}">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6D8B9114-69B1-466E-BDE4-80542B3CFF32}">
      <text>
        <r>
          <rPr>
            <b/>
            <sz val="9"/>
            <color indexed="81"/>
            <rFont val="Segoe UI"/>
            <family val="2"/>
          </rPr>
          <t>Info:</t>
        </r>
        <r>
          <rPr>
            <sz val="9"/>
            <color indexed="81"/>
            <rFont val="Segoe UI"/>
            <family val="2"/>
          </rPr>
          <t xml:space="preserve">
Geld, das dir deine Eltern jeden Monat oder jede Woche geben.</t>
        </r>
      </text>
    </comment>
    <comment ref="F13" authorId="0" shapeId="0" xr:uid="{E19253A0-D879-44FA-A596-12F31B7D94CA}">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CFBF0BED-506C-489E-B5D3-8EDF37A9157F}">
      <text>
        <r>
          <rPr>
            <b/>
            <sz val="9"/>
            <color indexed="81"/>
            <rFont val="Segoe UI"/>
            <family val="2"/>
          </rPr>
          <t>Info:</t>
        </r>
        <r>
          <rPr>
            <sz val="9"/>
            <color indexed="81"/>
            <rFont val="Segoe UI"/>
            <family val="2"/>
          </rPr>
          <t xml:space="preserve">
Handy, Internet, TV...</t>
        </r>
      </text>
    </comment>
    <comment ref="F16" authorId="0" shapeId="0" xr:uid="{F7FEC11A-0E41-4E11-B227-AA795A78C390}">
      <text>
        <r>
          <rPr>
            <b/>
            <sz val="9"/>
            <color indexed="81"/>
            <rFont val="Segoe UI"/>
            <family val="2"/>
          </rPr>
          <t>Info:</t>
        </r>
        <r>
          <rPr>
            <sz val="9"/>
            <color indexed="81"/>
            <rFont val="Segoe UI"/>
            <family val="2"/>
          </rPr>
          <t xml:space="preserve">
Netflix, YouTube, disney plus... </t>
        </r>
      </text>
    </comment>
    <comment ref="F17" authorId="0" shapeId="0" xr:uid="{A732B58E-DCDD-4017-9105-F72C162F5D1A}">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AEB6C524-2C97-4543-90AE-AA7CBC0719FD}">
      <text>
        <r>
          <rPr>
            <b/>
            <sz val="9"/>
            <color indexed="81"/>
            <rFont val="Segoe UI"/>
            <family val="2"/>
          </rPr>
          <t>Info:</t>
        </r>
        <r>
          <rPr>
            <sz val="9"/>
            <color indexed="81"/>
            <rFont val="Segoe UI"/>
            <family val="2"/>
          </rPr>
          <t xml:space="preserve">
Sportverein, Musikverein, Pfadi, Fitnessclub, Weiterbildung ...</t>
        </r>
      </text>
    </comment>
    <comment ref="F19" authorId="0" shapeId="0" xr:uid="{C6562E7E-8EE8-41B9-8D8D-2B7FA95F8345}">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F2E809D5-5621-4F39-9777-39BE332AB436}">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3ABC2FA4-9414-4BF6-81C6-666645584E08}">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160D0AB2-EE8C-4A0D-B13D-A8F7894D2BC3}">
      <text>
        <r>
          <rPr>
            <b/>
            <sz val="9"/>
            <color indexed="81"/>
            <rFont val="Segoe UI"/>
            <family val="2"/>
          </rPr>
          <t>Info:</t>
        </r>
        <r>
          <rPr>
            <sz val="9"/>
            <color indexed="81"/>
            <rFont val="Segoe UI"/>
            <family val="2"/>
          </rPr>
          <t xml:space="preserve">
Selbstbehalt &amp; Franchise, Zahnarzt, Augenarzt, Medikamente...</t>
        </r>
      </text>
    </comment>
    <comment ref="F31" authorId="0" shapeId="0" xr:uid="{B241DBFF-2C2E-409F-BECD-BC6E3FE073A5}">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AB756221-E0D9-4E0F-8EFD-ECF45A6B6F26}">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04FB3D70-95D1-4B41-A005-B7A274195EE1}">
      <text>
        <r>
          <rPr>
            <b/>
            <sz val="9"/>
            <color indexed="81"/>
            <rFont val="Segoe UI"/>
            <family val="2"/>
          </rPr>
          <t>Info:</t>
        </r>
        <r>
          <rPr>
            <sz val="9"/>
            <color indexed="81"/>
            <rFont val="Segoe UI"/>
            <family val="2"/>
          </rPr>
          <t xml:space="preserve">
Mobiltelefon, Spielkonsole...</t>
        </r>
      </text>
    </comment>
    <comment ref="F38" authorId="0" shapeId="0" xr:uid="{8D447E20-374B-4455-B912-42FF97FA7DCE}">
      <text>
        <r>
          <rPr>
            <b/>
            <sz val="9"/>
            <color indexed="81"/>
            <rFont val="Segoe UI"/>
            <family val="2"/>
          </rPr>
          <t>Info:</t>
        </r>
        <r>
          <rPr>
            <sz val="9"/>
            <color indexed="81"/>
            <rFont val="Segoe UI"/>
            <family val="2"/>
          </rPr>
          <t xml:space="preserve">
Hier kannst du deine eigenen Gruppen erstellen</t>
        </r>
      </text>
    </comment>
    <comment ref="F39" authorId="0" shapeId="0" xr:uid="{06C9DBEF-E839-423C-AE5B-9B1EC2912691}">
      <text>
        <r>
          <rPr>
            <b/>
            <sz val="9"/>
            <color indexed="81"/>
            <rFont val="Segoe UI"/>
            <family val="2"/>
          </rPr>
          <t>Info:</t>
        </r>
        <r>
          <rPr>
            <sz val="9"/>
            <color indexed="81"/>
            <rFont val="Segoe UI"/>
            <family val="2"/>
          </rPr>
          <t xml:space="preserve">
Hier kannst du deine eigenen Gruppen erstellen</t>
        </r>
      </text>
    </comment>
    <comment ref="F40" authorId="0" shapeId="0" xr:uid="{B92A191E-7555-4DF3-A997-17CCD42E9C19}">
      <text>
        <r>
          <rPr>
            <b/>
            <sz val="9"/>
            <color indexed="81"/>
            <rFont val="Segoe UI"/>
            <family val="2"/>
          </rPr>
          <t>Info:</t>
        </r>
        <r>
          <rPr>
            <sz val="9"/>
            <color indexed="81"/>
            <rFont val="Segoe UI"/>
            <family val="2"/>
          </rPr>
          <t xml:space="preserve">
Hier kannst du deine eigenen Gruppen erstellen</t>
        </r>
      </text>
    </comment>
    <comment ref="F41" authorId="0" shapeId="0" xr:uid="{FD67B4E2-523F-460A-B2AD-1BF5E0C9337A}">
      <text>
        <r>
          <rPr>
            <b/>
            <sz val="9"/>
            <color indexed="81"/>
            <rFont val="Segoe UI"/>
            <family val="2"/>
          </rPr>
          <t>Info:</t>
        </r>
        <r>
          <rPr>
            <sz val="9"/>
            <color indexed="81"/>
            <rFont val="Segoe UI"/>
            <family val="2"/>
          </rPr>
          <t xml:space="preserve">
Hier kannst du deine eigenen Gruppen erstellen</t>
        </r>
      </text>
    </comment>
    <comment ref="F42" authorId="0" shapeId="0" xr:uid="{F59D6FCC-B6E2-4790-A967-64F55373AF6B}">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94EE02EA-7533-40FF-ABEF-D509F9D919AB}">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AD6C6424-9FAE-48D8-B0A3-ACFFFFB81066}">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B47FACDD-2B8A-490F-99E6-CCD6D76952A2}">
      <text>
        <r>
          <rPr>
            <b/>
            <sz val="9"/>
            <color indexed="81"/>
            <rFont val="Segoe UI"/>
            <family val="2"/>
          </rPr>
          <t>Info:</t>
        </r>
        <r>
          <rPr>
            <sz val="9"/>
            <color indexed="81"/>
            <rFont val="Segoe UI"/>
            <family val="2"/>
          </rPr>
          <t xml:space="preserve">
Für Hotel, Transport und andere Urlaubsaktivitäten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F5" authorId="0" shapeId="0" xr:uid="{F729C23C-17C4-46B0-BDFB-EA6B89B7496A}">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781162A2-CFD2-4D54-87C2-2988035C2BD1}">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43352B60-2FC0-44C6-A556-9D87D8447841}">
      <text>
        <r>
          <rPr>
            <b/>
            <sz val="9"/>
            <color indexed="81"/>
            <rFont val="Segoe UI"/>
            <family val="2"/>
          </rPr>
          <t>Info:</t>
        </r>
        <r>
          <rPr>
            <sz val="9"/>
            <color indexed="81"/>
            <rFont val="Segoe UI"/>
            <family val="2"/>
          </rPr>
          <t xml:space="preserve">
Geld, das dir deine Eltern jeden Monat oder jede Woche geben.</t>
        </r>
      </text>
    </comment>
    <comment ref="F13" authorId="0" shapeId="0" xr:uid="{5A7732D3-D379-4B4E-ACE1-F67463674ED1}">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6923826B-AF64-4CF3-9CF3-8B22B969CC89}">
      <text>
        <r>
          <rPr>
            <b/>
            <sz val="9"/>
            <color indexed="81"/>
            <rFont val="Segoe UI"/>
            <family val="2"/>
          </rPr>
          <t>Info:</t>
        </r>
        <r>
          <rPr>
            <sz val="9"/>
            <color indexed="81"/>
            <rFont val="Segoe UI"/>
            <family val="2"/>
          </rPr>
          <t xml:space="preserve">
Handy, Internet, TV...</t>
        </r>
      </text>
    </comment>
    <comment ref="F16" authorId="0" shapeId="0" xr:uid="{48744CA8-2484-4C0F-B619-E6EE130CEC40}">
      <text>
        <r>
          <rPr>
            <b/>
            <sz val="9"/>
            <color indexed="81"/>
            <rFont val="Segoe UI"/>
            <family val="2"/>
          </rPr>
          <t>Info:</t>
        </r>
        <r>
          <rPr>
            <sz val="9"/>
            <color indexed="81"/>
            <rFont val="Segoe UI"/>
            <family val="2"/>
          </rPr>
          <t xml:space="preserve">
Netflix, YouTube, disney plus... </t>
        </r>
      </text>
    </comment>
    <comment ref="F17" authorId="0" shapeId="0" xr:uid="{0DC979F0-476E-4D86-AFD2-2A2CE6095909}">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63B130FD-DCF0-4B9E-95DD-038E3A0C0CA7}">
      <text>
        <r>
          <rPr>
            <b/>
            <sz val="9"/>
            <color indexed="81"/>
            <rFont val="Segoe UI"/>
            <family val="2"/>
          </rPr>
          <t>Info:</t>
        </r>
        <r>
          <rPr>
            <sz val="9"/>
            <color indexed="81"/>
            <rFont val="Segoe UI"/>
            <family val="2"/>
          </rPr>
          <t xml:space="preserve">
Sportverein, Musikverein, Pfadi, Fitnessclub, Weiterbildung ...</t>
        </r>
      </text>
    </comment>
    <comment ref="F19" authorId="0" shapeId="0" xr:uid="{7007B4B3-9A25-482A-B7D3-789F8A655F76}">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E5AC14E2-B81B-49B3-8D89-2C87AADCA7AD}">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C75B9DCB-C249-4139-9E8B-049E1E173223}">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D5F7BABC-3814-4489-8276-88A75001F313}">
      <text>
        <r>
          <rPr>
            <b/>
            <sz val="9"/>
            <color indexed="81"/>
            <rFont val="Segoe UI"/>
            <family val="2"/>
          </rPr>
          <t>Info:</t>
        </r>
        <r>
          <rPr>
            <sz val="9"/>
            <color indexed="81"/>
            <rFont val="Segoe UI"/>
            <family val="2"/>
          </rPr>
          <t xml:space="preserve">
Selbstbehalt &amp; Franchise, Zahnarzt, Augenarzt, Medikamente...</t>
        </r>
      </text>
    </comment>
    <comment ref="F31" authorId="0" shapeId="0" xr:uid="{E7EEC401-896B-4E92-AE94-D73EB2D920D6}">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DBE18B01-12A0-4ACC-A657-F042A3E7F6E4}">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8286D3D8-394E-4334-A567-3A3BB1BD6B6E}">
      <text>
        <r>
          <rPr>
            <b/>
            <sz val="9"/>
            <color indexed="81"/>
            <rFont val="Segoe UI"/>
            <family val="2"/>
          </rPr>
          <t>Info:</t>
        </r>
        <r>
          <rPr>
            <sz val="9"/>
            <color indexed="81"/>
            <rFont val="Segoe UI"/>
            <family val="2"/>
          </rPr>
          <t xml:space="preserve">
Mobiltelefon, Spielkonsole...</t>
        </r>
      </text>
    </comment>
    <comment ref="F38" authorId="0" shapeId="0" xr:uid="{C4B62F3C-B4C1-4FF7-B34E-E80A6E2B73B8}">
      <text>
        <r>
          <rPr>
            <b/>
            <sz val="9"/>
            <color indexed="81"/>
            <rFont val="Segoe UI"/>
            <family val="2"/>
          </rPr>
          <t>Info:</t>
        </r>
        <r>
          <rPr>
            <sz val="9"/>
            <color indexed="81"/>
            <rFont val="Segoe UI"/>
            <family val="2"/>
          </rPr>
          <t xml:space="preserve">
Hier kannst du deine eigenen Gruppen erstellen</t>
        </r>
      </text>
    </comment>
    <comment ref="F39" authorId="0" shapeId="0" xr:uid="{FA08A05E-50E5-4F5D-9573-4CF26CA53935}">
      <text>
        <r>
          <rPr>
            <b/>
            <sz val="9"/>
            <color indexed="81"/>
            <rFont val="Segoe UI"/>
            <family val="2"/>
          </rPr>
          <t>Info:</t>
        </r>
        <r>
          <rPr>
            <sz val="9"/>
            <color indexed="81"/>
            <rFont val="Segoe UI"/>
            <family val="2"/>
          </rPr>
          <t xml:space="preserve">
Hier kannst du deine eigenen Gruppen erstellen</t>
        </r>
      </text>
    </comment>
    <comment ref="F40" authorId="0" shapeId="0" xr:uid="{BB15C83C-6B34-4819-BDD1-D09737D6F998}">
      <text>
        <r>
          <rPr>
            <b/>
            <sz val="9"/>
            <color indexed="81"/>
            <rFont val="Segoe UI"/>
            <family val="2"/>
          </rPr>
          <t>Info:</t>
        </r>
        <r>
          <rPr>
            <sz val="9"/>
            <color indexed="81"/>
            <rFont val="Segoe UI"/>
            <family val="2"/>
          </rPr>
          <t xml:space="preserve">
Hier kannst du deine eigenen Gruppen erstellen</t>
        </r>
      </text>
    </comment>
    <comment ref="F41" authorId="0" shapeId="0" xr:uid="{3A1E537F-B3CF-43F7-821A-AC6D6E570536}">
      <text>
        <r>
          <rPr>
            <b/>
            <sz val="9"/>
            <color indexed="81"/>
            <rFont val="Segoe UI"/>
            <family val="2"/>
          </rPr>
          <t>Info:</t>
        </r>
        <r>
          <rPr>
            <sz val="9"/>
            <color indexed="81"/>
            <rFont val="Segoe UI"/>
            <family val="2"/>
          </rPr>
          <t xml:space="preserve">
Hier kannst du deine eigenen Gruppen erstellen</t>
        </r>
      </text>
    </comment>
    <comment ref="F42" authorId="0" shapeId="0" xr:uid="{A637D4E7-01E6-4940-B7F5-3E8FF64901E5}">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720D1A9D-1DFD-4C52-9CD9-1E859D052915}">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F84B704F-4E34-4B64-B167-1CB0701B850E}">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963D54C4-244D-4942-A0E5-D12660926AE6}">
      <text>
        <r>
          <rPr>
            <b/>
            <sz val="9"/>
            <color indexed="81"/>
            <rFont val="Segoe UI"/>
            <family val="2"/>
          </rPr>
          <t>Info:</t>
        </r>
        <r>
          <rPr>
            <sz val="9"/>
            <color indexed="81"/>
            <rFont val="Segoe UI"/>
            <family val="2"/>
          </rPr>
          <t xml:space="preserve">
Für Hotel, Transport und andere Urlaubsaktivitäten </t>
        </r>
      </text>
    </comment>
    <comment ref="F67" authorId="0" shapeId="0" xr:uid="{8DC48A72-0CFA-4CEB-9F15-02ED00496CFB}">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7DBE4F01-FAE4-43AA-8CB3-B495218F3F35}">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032C8F8F-619C-4CFC-9C0F-E3C5BCDECE5B}">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0293B386-BBDD-465D-9984-AE5FD1F98ADA}">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266A7428-B6AB-473F-B1BA-3CA0226B43E5}">
      <text>
        <r>
          <rPr>
            <b/>
            <sz val="9"/>
            <color indexed="81"/>
            <rFont val="Segoe UI"/>
            <family val="2"/>
          </rPr>
          <t>Info:</t>
        </r>
        <r>
          <rPr>
            <sz val="9"/>
            <color indexed="81"/>
            <rFont val="Segoe UI"/>
            <family val="2"/>
          </rPr>
          <t xml:space="preserve">
Geld, das dir deine Eltern jeden Monat oder jede Woche geben.</t>
        </r>
      </text>
    </comment>
    <comment ref="F13" authorId="0" shapeId="0" xr:uid="{FEB94F70-BCE5-476C-B91C-32E219AE119F}">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F95CABDB-D7C0-4A81-AD23-C3EA2ACB8F9A}">
      <text>
        <r>
          <rPr>
            <b/>
            <sz val="9"/>
            <color indexed="81"/>
            <rFont val="Segoe UI"/>
            <family val="2"/>
          </rPr>
          <t>Info:</t>
        </r>
        <r>
          <rPr>
            <sz val="9"/>
            <color indexed="81"/>
            <rFont val="Segoe UI"/>
            <family val="2"/>
          </rPr>
          <t xml:space="preserve">
Handy, Internet, TV...</t>
        </r>
      </text>
    </comment>
    <comment ref="F16" authorId="0" shapeId="0" xr:uid="{18367473-CD1F-4D0E-BFD7-30EA9073E9B2}">
      <text>
        <r>
          <rPr>
            <b/>
            <sz val="9"/>
            <color indexed="81"/>
            <rFont val="Segoe UI"/>
            <family val="2"/>
          </rPr>
          <t>Info:</t>
        </r>
        <r>
          <rPr>
            <sz val="9"/>
            <color indexed="81"/>
            <rFont val="Segoe UI"/>
            <family val="2"/>
          </rPr>
          <t xml:space="preserve">
Netflix, YouTube, disney plus... </t>
        </r>
      </text>
    </comment>
    <comment ref="F17" authorId="0" shapeId="0" xr:uid="{10DF0B99-DE0E-4044-84E1-C46E74A8846D}">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686031ED-1C72-4F88-B5C3-7666F88E005F}">
      <text>
        <r>
          <rPr>
            <b/>
            <sz val="9"/>
            <color indexed="81"/>
            <rFont val="Segoe UI"/>
            <family val="2"/>
          </rPr>
          <t>Info:</t>
        </r>
        <r>
          <rPr>
            <sz val="9"/>
            <color indexed="81"/>
            <rFont val="Segoe UI"/>
            <family val="2"/>
          </rPr>
          <t xml:space="preserve">
Sportverein, Musikverein, Pfadi, Fitnessclub, Weiterbildung ...</t>
        </r>
      </text>
    </comment>
    <comment ref="F19" authorId="0" shapeId="0" xr:uid="{623AB8EB-3D2A-4595-A3BB-BCA703B42F2A}">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F36557E2-D9A0-4CB7-B65F-A0F96485C6D2}">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EDA7A06C-E935-4C88-B98A-7B083EA837CE}">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9E384034-6477-4D63-9783-D11476F3CCC9}">
      <text>
        <r>
          <rPr>
            <b/>
            <sz val="9"/>
            <color indexed="81"/>
            <rFont val="Segoe UI"/>
            <family val="2"/>
          </rPr>
          <t>Info:</t>
        </r>
        <r>
          <rPr>
            <sz val="9"/>
            <color indexed="81"/>
            <rFont val="Segoe UI"/>
            <family val="2"/>
          </rPr>
          <t xml:space="preserve">
Selbstbehalt &amp; Franchise, Zahnarzt, Augenarzt, Medikamente...</t>
        </r>
      </text>
    </comment>
    <comment ref="F31" authorId="0" shapeId="0" xr:uid="{26F01CE1-A26F-4926-A06A-817B3178E12D}">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B5F97FED-2B01-4F74-BF80-F66916D8A4EC}">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E6B5208D-B56F-4966-A8D1-3E22BB4EB39C}">
      <text>
        <r>
          <rPr>
            <b/>
            <sz val="9"/>
            <color indexed="81"/>
            <rFont val="Segoe UI"/>
            <family val="2"/>
          </rPr>
          <t>Info:</t>
        </r>
        <r>
          <rPr>
            <sz val="9"/>
            <color indexed="81"/>
            <rFont val="Segoe UI"/>
            <family val="2"/>
          </rPr>
          <t xml:space="preserve">
Mobiltelefon, Spielkonsole...</t>
        </r>
      </text>
    </comment>
    <comment ref="F38" authorId="0" shapeId="0" xr:uid="{C028CC6F-129F-46C9-8251-F99E0FFD7A7E}">
      <text>
        <r>
          <rPr>
            <b/>
            <sz val="9"/>
            <color indexed="81"/>
            <rFont val="Segoe UI"/>
            <family val="2"/>
          </rPr>
          <t>Info:</t>
        </r>
        <r>
          <rPr>
            <sz val="9"/>
            <color indexed="81"/>
            <rFont val="Segoe UI"/>
            <family val="2"/>
          </rPr>
          <t xml:space="preserve">
Hier kannst du deine eigenen Gruppen erstellen</t>
        </r>
      </text>
    </comment>
    <comment ref="F39" authorId="0" shapeId="0" xr:uid="{7A98BB14-3DE8-4D97-8059-6A9C4A8387A8}">
      <text>
        <r>
          <rPr>
            <b/>
            <sz val="9"/>
            <color indexed="81"/>
            <rFont val="Segoe UI"/>
            <family val="2"/>
          </rPr>
          <t>Info:</t>
        </r>
        <r>
          <rPr>
            <sz val="9"/>
            <color indexed="81"/>
            <rFont val="Segoe UI"/>
            <family val="2"/>
          </rPr>
          <t xml:space="preserve">
Hier kannst du deine eigenen Gruppen erstellen</t>
        </r>
      </text>
    </comment>
    <comment ref="F40" authorId="0" shapeId="0" xr:uid="{BEF56338-F665-4AEF-BE23-7304AD1EEB9A}">
      <text>
        <r>
          <rPr>
            <b/>
            <sz val="9"/>
            <color indexed="81"/>
            <rFont val="Segoe UI"/>
            <family val="2"/>
          </rPr>
          <t>Info:</t>
        </r>
        <r>
          <rPr>
            <sz val="9"/>
            <color indexed="81"/>
            <rFont val="Segoe UI"/>
            <family val="2"/>
          </rPr>
          <t xml:space="preserve">
Hier kannst du deine eigenen Gruppen erstellen</t>
        </r>
      </text>
    </comment>
    <comment ref="F41" authorId="0" shapeId="0" xr:uid="{740271C0-5D06-4901-8481-020F3AD2F1D8}">
      <text>
        <r>
          <rPr>
            <b/>
            <sz val="9"/>
            <color indexed="81"/>
            <rFont val="Segoe UI"/>
            <family val="2"/>
          </rPr>
          <t>Info:</t>
        </r>
        <r>
          <rPr>
            <sz val="9"/>
            <color indexed="81"/>
            <rFont val="Segoe UI"/>
            <family val="2"/>
          </rPr>
          <t xml:space="preserve">
Hier kannst du deine eigenen Gruppen erstellen</t>
        </r>
      </text>
    </comment>
    <comment ref="F42" authorId="0" shapeId="0" xr:uid="{87D05ADB-4F6E-494E-81E3-9A81809CA233}">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55548705-B509-4B7F-909F-0A639C756DDA}">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6AC6C11F-E307-4C06-8E60-3035D8D43BD7}">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D10C805E-E5BD-40DD-A02A-1A428A08EE4A}">
      <text>
        <r>
          <rPr>
            <b/>
            <sz val="9"/>
            <color indexed="81"/>
            <rFont val="Segoe UI"/>
            <family val="2"/>
          </rPr>
          <t>Info:</t>
        </r>
        <r>
          <rPr>
            <sz val="9"/>
            <color indexed="81"/>
            <rFont val="Segoe UI"/>
            <family val="2"/>
          </rPr>
          <t xml:space="preserve">
Für Hotel, Transport und andere Urlaubsaktivitäten </t>
        </r>
      </text>
    </comment>
    <comment ref="F65" authorId="0" shapeId="0" xr:uid="{E7892E42-990A-4A3E-B6EF-4AF8234C92FF}">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2E819DB7-19F8-4963-A6A0-1386D051CE26}">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D0C83C65-6CA6-4444-B4F9-E287E8896739}">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1122D81E-9D84-43CA-BB95-4CABB84FF2F8}">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1A642C44-1A3B-4CA1-8664-E2275780FE4E}">
      <text>
        <r>
          <rPr>
            <b/>
            <sz val="9"/>
            <color indexed="81"/>
            <rFont val="Segoe UI"/>
            <family val="2"/>
          </rPr>
          <t>Info:</t>
        </r>
        <r>
          <rPr>
            <sz val="9"/>
            <color indexed="81"/>
            <rFont val="Segoe UI"/>
            <family val="2"/>
          </rPr>
          <t xml:space="preserve">
Geld, das dir deine Eltern jeden Monat oder jede Woche geben.</t>
        </r>
      </text>
    </comment>
    <comment ref="F13" authorId="0" shapeId="0" xr:uid="{50BAAEA3-6A8E-43D2-8F43-3CDB7E73B692}">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DCAAA972-FBE1-4366-93B9-CABBFB1EE086}">
      <text>
        <r>
          <rPr>
            <b/>
            <sz val="9"/>
            <color indexed="81"/>
            <rFont val="Segoe UI"/>
            <family val="2"/>
          </rPr>
          <t>Info:</t>
        </r>
        <r>
          <rPr>
            <sz val="9"/>
            <color indexed="81"/>
            <rFont val="Segoe UI"/>
            <family val="2"/>
          </rPr>
          <t xml:space="preserve">
Handy, Internet, TV...</t>
        </r>
      </text>
    </comment>
    <comment ref="F16" authorId="0" shapeId="0" xr:uid="{CEA8F80D-E31F-4BDD-9C31-A5635581B48E}">
      <text>
        <r>
          <rPr>
            <b/>
            <sz val="9"/>
            <color indexed="81"/>
            <rFont val="Segoe UI"/>
            <family val="2"/>
          </rPr>
          <t>Info:</t>
        </r>
        <r>
          <rPr>
            <sz val="9"/>
            <color indexed="81"/>
            <rFont val="Segoe UI"/>
            <family val="2"/>
          </rPr>
          <t xml:space="preserve">
Netflix, YouTube, disney plus... </t>
        </r>
      </text>
    </comment>
    <comment ref="F17" authorId="0" shapeId="0" xr:uid="{85AF84F3-F372-4D09-B907-1C5DED142171}">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85CFC70F-C33A-401C-BF28-71527D005469}">
      <text>
        <r>
          <rPr>
            <b/>
            <sz val="9"/>
            <color indexed="81"/>
            <rFont val="Segoe UI"/>
            <family val="2"/>
          </rPr>
          <t>Info:</t>
        </r>
        <r>
          <rPr>
            <sz val="9"/>
            <color indexed="81"/>
            <rFont val="Segoe UI"/>
            <family val="2"/>
          </rPr>
          <t xml:space="preserve">
Sportverein, Musikverein, Pfadi, Fitnessclub, Weiterbildung ...</t>
        </r>
      </text>
    </comment>
    <comment ref="F19" authorId="0" shapeId="0" xr:uid="{59EFC041-7BAB-4F43-8F4F-2A95FE796665}">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97D56B9C-FE77-494B-8E19-85F4122F214E}">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15BF33F4-7892-4B62-A55E-7422DD99B9E7}">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9FCF0C3F-4DC7-460D-8CA5-EC7E0C22FE71}">
      <text>
        <r>
          <rPr>
            <b/>
            <sz val="9"/>
            <color indexed="81"/>
            <rFont val="Segoe UI"/>
            <family val="2"/>
          </rPr>
          <t>Info:</t>
        </r>
        <r>
          <rPr>
            <sz val="9"/>
            <color indexed="81"/>
            <rFont val="Segoe UI"/>
            <family val="2"/>
          </rPr>
          <t xml:space="preserve">
Selbstbehalt &amp; Franchise, Zahnarzt, Augenarzt, Medikamente...</t>
        </r>
      </text>
    </comment>
    <comment ref="F31" authorId="0" shapeId="0" xr:uid="{F27251B6-BCA1-4C20-8D20-FF65AF900BA8}">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1C015B92-33B2-4815-BF8D-5874FE73AA81}">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A76FF506-BB96-4618-A2C5-645A4D50E5BF}">
      <text>
        <r>
          <rPr>
            <b/>
            <sz val="9"/>
            <color indexed="81"/>
            <rFont val="Segoe UI"/>
            <family val="2"/>
          </rPr>
          <t>Info:</t>
        </r>
        <r>
          <rPr>
            <sz val="9"/>
            <color indexed="81"/>
            <rFont val="Segoe UI"/>
            <family val="2"/>
          </rPr>
          <t xml:space="preserve">
Mobiltelefon, Spielkonsole...</t>
        </r>
      </text>
    </comment>
    <comment ref="F38" authorId="0" shapeId="0" xr:uid="{3A7B8507-A862-415E-BF12-94BADB5DFAB8}">
      <text>
        <r>
          <rPr>
            <b/>
            <sz val="9"/>
            <color indexed="81"/>
            <rFont val="Segoe UI"/>
            <family val="2"/>
          </rPr>
          <t>Info:</t>
        </r>
        <r>
          <rPr>
            <sz val="9"/>
            <color indexed="81"/>
            <rFont val="Segoe UI"/>
            <family val="2"/>
          </rPr>
          <t xml:space="preserve">
Hier kannst du deine eigenen Gruppen erstellen</t>
        </r>
      </text>
    </comment>
    <comment ref="F39" authorId="0" shapeId="0" xr:uid="{51FFE87A-BE78-445E-A8D1-C1531D5E9385}">
      <text>
        <r>
          <rPr>
            <b/>
            <sz val="9"/>
            <color indexed="81"/>
            <rFont val="Segoe UI"/>
            <family val="2"/>
          </rPr>
          <t>Info:</t>
        </r>
        <r>
          <rPr>
            <sz val="9"/>
            <color indexed="81"/>
            <rFont val="Segoe UI"/>
            <family val="2"/>
          </rPr>
          <t xml:space="preserve">
Hier kannst du deine eigenen Gruppen erstellen</t>
        </r>
      </text>
    </comment>
    <comment ref="F40" authorId="0" shapeId="0" xr:uid="{03C835EF-4EF8-4A45-ADA2-B354E644E162}">
      <text>
        <r>
          <rPr>
            <b/>
            <sz val="9"/>
            <color indexed="81"/>
            <rFont val="Segoe UI"/>
            <family val="2"/>
          </rPr>
          <t>Info:</t>
        </r>
        <r>
          <rPr>
            <sz val="9"/>
            <color indexed="81"/>
            <rFont val="Segoe UI"/>
            <family val="2"/>
          </rPr>
          <t xml:space="preserve">
Hier kannst du deine eigenen Gruppen erstellen</t>
        </r>
      </text>
    </comment>
    <comment ref="F41" authorId="0" shapeId="0" xr:uid="{5DAD1D5A-8797-407D-A79B-A877C92A00D6}">
      <text>
        <r>
          <rPr>
            <b/>
            <sz val="9"/>
            <color indexed="81"/>
            <rFont val="Segoe UI"/>
            <family val="2"/>
          </rPr>
          <t>Info:</t>
        </r>
        <r>
          <rPr>
            <sz val="9"/>
            <color indexed="81"/>
            <rFont val="Segoe UI"/>
            <family val="2"/>
          </rPr>
          <t xml:space="preserve">
Hier kannst du deine eigenen Gruppen erstellen</t>
        </r>
      </text>
    </comment>
    <comment ref="F42" authorId="0" shapeId="0" xr:uid="{BF24B6ED-BFCA-42A6-81C8-49C77D492C2E}">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CF439097-645D-44BD-9D23-669023D380A0}">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ADFDB844-9F1E-4081-A55E-0628AADA7977}">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86B9EB1D-0AB3-4A84-AAE1-FF67A872B88F}">
      <text>
        <r>
          <rPr>
            <b/>
            <sz val="9"/>
            <color indexed="81"/>
            <rFont val="Segoe UI"/>
            <family val="2"/>
          </rPr>
          <t>Info:</t>
        </r>
        <r>
          <rPr>
            <sz val="9"/>
            <color indexed="81"/>
            <rFont val="Segoe UI"/>
            <family val="2"/>
          </rPr>
          <t xml:space="preserve">
Für Hotel, Transport und andere Urlaubsaktivitäten </t>
        </r>
      </text>
    </comment>
    <comment ref="F65" authorId="0" shapeId="0" xr:uid="{48D48A06-A96A-428D-901F-A327AB0D43B0}">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A9E0274F-794D-4478-A4FE-63F35BBEB04C}">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DC1920D2-D64C-4C1E-B090-25507ADAFB03}">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5E1A4B0B-66F8-4F8F-BBDA-6DA9E1403DB4}">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F75D0ACF-104C-4579-804B-085E5271BE25}">
      <text>
        <r>
          <rPr>
            <b/>
            <sz val="9"/>
            <color indexed="81"/>
            <rFont val="Segoe UI"/>
            <family val="2"/>
          </rPr>
          <t>Info:</t>
        </r>
        <r>
          <rPr>
            <sz val="9"/>
            <color indexed="81"/>
            <rFont val="Segoe UI"/>
            <family val="2"/>
          </rPr>
          <t xml:space="preserve">
Geld, das dir deine Eltern jeden Monat oder jede Woche geben.</t>
        </r>
      </text>
    </comment>
    <comment ref="F13" authorId="0" shapeId="0" xr:uid="{A806C961-3B1A-4422-89F3-EBB07D57CB21}">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DF2BA05A-9B5C-406F-8191-D93A8F4D574F}">
      <text>
        <r>
          <rPr>
            <b/>
            <sz val="9"/>
            <color indexed="81"/>
            <rFont val="Segoe UI"/>
            <family val="2"/>
          </rPr>
          <t>Info:</t>
        </r>
        <r>
          <rPr>
            <sz val="9"/>
            <color indexed="81"/>
            <rFont val="Segoe UI"/>
            <family val="2"/>
          </rPr>
          <t xml:space="preserve">
Handy, Internet, TV...</t>
        </r>
      </text>
    </comment>
    <comment ref="F16" authorId="0" shapeId="0" xr:uid="{59496EA7-912B-457D-9D7F-6BCE5F04459C}">
      <text>
        <r>
          <rPr>
            <b/>
            <sz val="9"/>
            <color indexed="81"/>
            <rFont val="Segoe UI"/>
            <family val="2"/>
          </rPr>
          <t>Info:</t>
        </r>
        <r>
          <rPr>
            <sz val="9"/>
            <color indexed="81"/>
            <rFont val="Segoe UI"/>
            <family val="2"/>
          </rPr>
          <t xml:space="preserve">
Netflix, YouTube, disney plus... </t>
        </r>
      </text>
    </comment>
    <comment ref="F17" authorId="0" shapeId="0" xr:uid="{7961E9CD-52BE-4EB3-862A-761B6F6421A3}">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0529F9B8-45B8-46B4-A963-06A40DF9F237}">
      <text>
        <r>
          <rPr>
            <b/>
            <sz val="9"/>
            <color indexed="81"/>
            <rFont val="Segoe UI"/>
            <family val="2"/>
          </rPr>
          <t>Info:</t>
        </r>
        <r>
          <rPr>
            <sz val="9"/>
            <color indexed="81"/>
            <rFont val="Segoe UI"/>
            <family val="2"/>
          </rPr>
          <t xml:space="preserve">
Sportverein, Musikverein, Pfadi, Fitnessclub, Weiterbildung ...</t>
        </r>
      </text>
    </comment>
    <comment ref="F19" authorId="0" shapeId="0" xr:uid="{59260AB8-5CAF-429A-9D76-472082884004}">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3EFD92E6-82B8-4073-AD7C-CFA803689CD0}">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C1813BBB-5FB5-45B8-83F7-8787DB11171F}">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913EF6D0-136C-4993-A549-99A1DA1FB006}">
      <text>
        <r>
          <rPr>
            <b/>
            <sz val="9"/>
            <color indexed="81"/>
            <rFont val="Segoe UI"/>
            <family val="2"/>
          </rPr>
          <t>Info:</t>
        </r>
        <r>
          <rPr>
            <sz val="9"/>
            <color indexed="81"/>
            <rFont val="Segoe UI"/>
            <family val="2"/>
          </rPr>
          <t xml:space="preserve">
Selbstbehalt &amp; Franchise, Zahnarzt, Augenarzt, Medikamente...</t>
        </r>
      </text>
    </comment>
    <comment ref="F31" authorId="0" shapeId="0" xr:uid="{20760055-4B96-4A57-B11D-08E36423588C}">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AA090382-639F-476C-B222-58661ED66365}">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B76B1F2B-6D05-4807-87B2-1D4202DF3CB1}">
      <text>
        <r>
          <rPr>
            <b/>
            <sz val="9"/>
            <color indexed="81"/>
            <rFont val="Segoe UI"/>
            <family val="2"/>
          </rPr>
          <t>Info:</t>
        </r>
        <r>
          <rPr>
            <sz val="9"/>
            <color indexed="81"/>
            <rFont val="Segoe UI"/>
            <family val="2"/>
          </rPr>
          <t xml:space="preserve">
Mobiltelefon, Spielkonsole...</t>
        </r>
      </text>
    </comment>
    <comment ref="F38" authorId="0" shapeId="0" xr:uid="{CC79DEA8-88B3-4B02-B81B-1F6C11DC2BD9}">
      <text>
        <r>
          <rPr>
            <b/>
            <sz val="9"/>
            <color indexed="81"/>
            <rFont val="Segoe UI"/>
            <family val="2"/>
          </rPr>
          <t>Info:</t>
        </r>
        <r>
          <rPr>
            <sz val="9"/>
            <color indexed="81"/>
            <rFont val="Segoe UI"/>
            <family val="2"/>
          </rPr>
          <t xml:space="preserve">
Hier kannst du deine eigenen Gruppen erstellen</t>
        </r>
      </text>
    </comment>
    <comment ref="F39" authorId="0" shapeId="0" xr:uid="{8F241BE9-2910-478C-B560-16D732040A27}">
      <text>
        <r>
          <rPr>
            <b/>
            <sz val="9"/>
            <color indexed="81"/>
            <rFont val="Segoe UI"/>
            <family val="2"/>
          </rPr>
          <t>Info:</t>
        </r>
        <r>
          <rPr>
            <sz val="9"/>
            <color indexed="81"/>
            <rFont val="Segoe UI"/>
            <family val="2"/>
          </rPr>
          <t xml:space="preserve">
Hier kannst du deine eigenen Gruppen erstellen</t>
        </r>
      </text>
    </comment>
    <comment ref="F40" authorId="0" shapeId="0" xr:uid="{D2E3DCC2-1DDF-4100-A249-60EC24961157}">
      <text>
        <r>
          <rPr>
            <b/>
            <sz val="9"/>
            <color indexed="81"/>
            <rFont val="Segoe UI"/>
            <family val="2"/>
          </rPr>
          <t>Info:</t>
        </r>
        <r>
          <rPr>
            <sz val="9"/>
            <color indexed="81"/>
            <rFont val="Segoe UI"/>
            <family val="2"/>
          </rPr>
          <t xml:space="preserve">
Hier kannst du deine eigenen Gruppen erstellen</t>
        </r>
      </text>
    </comment>
    <comment ref="F41" authorId="0" shapeId="0" xr:uid="{4512082A-94A7-4E1E-B128-756AA891E9F7}">
      <text>
        <r>
          <rPr>
            <b/>
            <sz val="9"/>
            <color indexed="81"/>
            <rFont val="Segoe UI"/>
            <family val="2"/>
          </rPr>
          <t>Info:</t>
        </r>
        <r>
          <rPr>
            <sz val="9"/>
            <color indexed="81"/>
            <rFont val="Segoe UI"/>
            <family val="2"/>
          </rPr>
          <t xml:space="preserve">
Hier kannst du deine eigenen Gruppen erstellen</t>
        </r>
      </text>
    </comment>
    <comment ref="F42" authorId="0" shapeId="0" xr:uid="{9BF15D32-7B94-41C5-8642-FE6ED2B8D248}">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19D6AB8D-288B-401E-8C71-9BA6A9D440AB}">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DD59D326-F6B8-4270-9216-EC6F5445AEEA}">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8B387F30-5E22-40AA-82EA-FB5EA04D5C7E}">
      <text>
        <r>
          <rPr>
            <b/>
            <sz val="9"/>
            <color indexed="81"/>
            <rFont val="Segoe UI"/>
            <family val="2"/>
          </rPr>
          <t>Info:</t>
        </r>
        <r>
          <rPr>
            <sz val="9"/>
            <color indexed="81"/>
            <rFont val="Segoe UI"/>
            <family val="2"/>
          </rPr>
          <t xml:space="preserve">
Für Hotel, Transport und andere Urlaubsaktivitäten </t>
        </r>
      </text>
    </comment>
    <comment ref="F65" authorId="0" shapeId="0" xr:uid="{76AF26BB-CE09-4B45-B234-CDF453DF7398}">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BEE644FC-28AC-4E4A-92BB-864DEEAA6F6E}">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64AB4A2D-798F-4116-A8FB-1F9A4DE26EB7}">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3225A8F3-1FC8-4D0D-B139-FA7982026C0A}">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A38065B8-49D0-4AD3-854C-FEA225574BF8}">
      <text>
        <r>
          <rPr>
            <b/>
            <sz val="9"/>
            <color indexed="81"/>
            <rFont val="Segoe UI"/>
            <family val="2"/>
          </rPr>
          <t>Info:</t>
        </r>
        <r>
          <rPr>
            <sz val="9"/>
            <color indexed="81"/>
            <rFont val="Segoe UI"/>
            <family val="2"/>
          </rPr>
          <t xml:space="preserve">
Geld, das dir deine Eltern jeden Monat oder jede Woche geben.</t>
        </r>
      </text>
    </comment>
    <comment ref="F13" authorId="0" shapeId="0" xr:uid="{0E76873E-2E15-4DF8-B28D-8F9697600FDD}">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B5170FB4-1B01-4660-93D8-96D80D2AAB85}">
      <text>
        <r>
          <rPr>
            <b/>
            <sz val="9"/>
            <color indexed="81"/>
            <rFont val="Segoe UI"/>
            <family val="2"/>
          </rPr>
          <t>Info:</t>
        </r>
        <r>
          <rPr>
            <sz val="9"/>
            <color indexed="81"/>
            <rFont val="Segoe UI"/>
            <family val="2"/>
          </rPr>
          <t xml:space="preserve">
Handy, Internet, TV...</t>
        </r>
      </text>
    </comment>
    <comment ref="F16" authorId="0" shapeId="0" xr:uid="{CB8E882B-7542-4FDD-B1A3-88641E7F6D21}">
      <text>
        <r>
          <rPr>
            <b/>
            <sz val="9"/>
            <color indexed="81"/>
            <rFont val="Segoe UI"/>
            <family val="2"/>
          </rPr>
          <t>Info:</t>
        </r>
        <r>
          <rPr>
            <sz val="9"/>
            <color indexed="81"/>
            <rFont val="Segoe UI"/>
            <family val="2"/>
          </rPr>
          <t xml:space="preserve">
Netflix, YouTube, disney plus... </t>
        </r>
      </text>
    </comment>
    <comment ref="F17" authorId="0" shapeId="0" xr:uid="{67442E67-66C8-4D63-918B-EA5D967ED2B9}">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A9359FAB-D765-4CBC-B4FF-35F0FA09E37E}">
      <text>
        <r>
          <rPr>
            <b/>
            <sz val="9"/>
            <color indexed="81"/>
            <rFont val="Segoe UI"/>
            <family val="2"/>
          </rPr>
          <t>Info:</t>
        </r>
        <r>
          <rPr>
            <sz val="9"/>
            <color indexed="81"/>
            <rFont val="Segoe UI"/>
            <family val="2"/>
          </rPr>
          <t xml:space="preserve">
Sportverein, Musikverein, Pfadi, Fitnessclub, Weiterbildung ...</t>
        </r>
      </text>
    </comment>
    <comment ref="F19" authorId="0" shapeId="0" xr:uid="{60540FB8-B68A-4A61-9597-D89996AC990C}">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46FE3325-0EC5-4A23-9F47-007413F6B1D0}">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6F41CC65-EBAE-42D5-B1B6-0515EE9B4B4A}">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DCF3D42C-C84E-43F7-B244-6230A3B0CDE9}">
      <text>
        <r>
          <rPr>
            <b/>
            <sz val="9"/>
            <color indexed="81"/>
            <rFont val="Segoe UI"/>
            <family val="2"/>
          </rPr>
          <t>Info:</t>
        </r>
        <r>
          <rPr>
            <sz val="9"/>
            <color indexed="81"/>
            <rFont val="Segoe UI"/>
            <family val="2"/>
          </rPr>
          <t xml:space="preserve">
Selbstbehalt &amp; Franchise, Zahnarzt, Augenarzt, Medikamente...</t>
        </r>
      </text>
    </comment>
    <comment ref="F31" authorId="0" shapeId="0" xr:uid="{7A701D1C-B2E1-4B5C-B4EC-6F97BA978A9B}">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7AA3FB09-E868-42B0-9579-9CA650568877}">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EA34DD28-BD0C-4BA3-97A7-FF3C7B5B3A7E}">
      <text>
        <r>
          <rPr>
            <b/>
            <sz val="9"/>
            <color indexed="81"/>
            <rFont val="Segoe UI"/>
            <family val="2"/>
          </rPr>
          <t>Info:</t>
        </r>
        <r>
          <rPr>
            <sz val="9"/>
            <color indexed="81"/>
            <rFont val="Segoe UI"/>
            <family val="2"/>
          </rPr>
          <t xml:space="preserve">
Mobiltelefon, Spielkonsole...</t>
        </r>
      </text>
    </comment>
    <comment ref="F38" authorId="0" shapeId="0" xr:uid="{F57D3917-E884-4F2E-88A6-A787FE8489CA}">
      <text>
        <r>
          <rPr>
            <b/>
            <sz val="9"/>
            <color indexed="81"/>
            <rFont val="Segoe UI"/>
            <family val="2"/>
          </rPr>
          <t>Info:</t>
        </r>
        <r>
          <rPr>
            <sz val="9"/>
            <color indexed="81"/>
            <rFont val="Segoe UI"/>
            <family val="2"/>
          </rPr>
          <t xml:space="preserve">
Hier kannst du deine eigenen Gruppen erstellen</t>
        </r>
      </text>
    </comment>
    <comment ref="F39" authorId="0" shapeId="0" xr:uid="{ABB3422F-D192-416F-A0EC-A85D60A7A77D}">
      <text>
        <r>
          <rPr>
            <b/>
            <sz val="9"/>
            <color indexed="81"/>
            <rFont val="Segoe UI"/>
            <family val="2"/>
          </rPr>
          <t>Info:</t>
        </r>
        <r>
          <rPr>
            <sz val="9"/>
            <color indexed="81"/>
            <rFont val="Segoe UI"/>
            <family val="2"/>
          </rPr>
          <t xml:space="preserve">
Hier kannst du deine eigenen Gruppen erstellen</t>
        </r>
      </text>
    </comment>
    <comment ref="F40" authorId="0" shapeId="0" xr:uid="{F671932A-EDE1-4D95-AF56-A1215F90A1DB}">
      <text>
        <r>
          <rPr>
            <b/>
            <sz val="9"/>
            <color indexed="81"/>
            <rFont val="Segoe UI"/>
            <family val="2"/>
          </rPr>
          <t>Info:</t>
        </r>
        <r>
          <rPr>
            <sz val="9"/>
            <color indexed="81"/>
            <rFont val="Segoe UI"/>
            <family val="2"/>
          </rPr>
          <t xml:space="preserve">
Hier kannst du deine eigenen Gruppen erstellen</t>
        </r>
      </text>
    </comment>
    <comment ref="F41" authorId="0" shapeId="0" xr:uid="{9F0BDFC3-B450-4F86-ABDF-F1461D5C07EA}">
      <text>
        <r>
          <rPr>
            <b/>
            <sz val="9"/>
            <color indexed="81"/>
            <rFont val="Segoe UI"/>
            <family val="2"/>
          </rPr>
          <t>Info:</t>
        </r>
        <r>
          <rPr>
            <sz val="9"/>
            <color indexed="81"/>
            <rFont val="Segoe UI"/>
            <family val="2"/>
          </rPr>
          <t xml:space="preserve">
Hier kannst du deine eigenen Gruppen erstellen</t>
        </r>
      </text>
    </comment>
    <comment ref="F42" authorId="0" shapeId="0" xr:uid="{1FAF6758-DD10-4E57-8840-26BA50674FA5}">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E09CACAB-2A7E-42E7-A8ED-297243CE1359}">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67A0846E-2C59-4127-9749-A243720011C6}">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F2F0286F-3937-4A08-B0A1-31A923A34C08}">
      <text>
        <r>
          <rPr>
            <b/>
            <sz val="9"/>
            <color indexed="81"/>
            <rFont val="Segoe UI"/>
            <family val="2"/>
          </rPr>
          <t>Info:</t>
        </r>
        <r>
          <rPr>
            <sz val="9"/>
            <color indexed="81"/>
            <rFont val="Segoe UI"/>
            <family val="2"/>
          </rPr>
          <t xml:space="preserve">
Für Hotel, Transport und andere Urlaubsaktivitäten </t>
        </r>
      </text>
    </comment>
    <comment ref="F65" authorId="0" shapeId="0" xr:uid="{A9300A05-DBC4-4DCE-AEA7-C643756B8C3C}">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98882922-AE96-406D-BE4C-1B47BFFE80F2}">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91F3B0B0-1B42-4ED6-B89E-FF38B2FF618A}">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C7ABE7C5-DF25-48A5-930E-0CDB799BF9EE}">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94F5E98F-A1B8-4566-93F6-8CEEA3C09F6D}">
      <text>
        <r>
          <rPr>
            <b/>
            <sz val="9"/>
            <color indexed="81"/>
            <rFont val="Segoe UI"/>
            <family val="2"/>
          </rPr>
          <t>Info:</t>
        </r>
        <r>
          <rPr>
            <sz val="9"/>
            <color indexed="81"/>
            <rFont val="Segoe UI"/>
            <family val="2"/>
          </rPr>
          <t xml:space="preserve">
Geld, das dir deine Eltern jeden Monat oder jede Woche geben.</t>
        </r>
      </text>
    </comment>
    <comment ref="F13" authorId="0" shapeId="0" xr:uid="{08A28A28-63E3-4A42-9AF4-F8C2350ECBDF}">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CAE28DC8-AEF4-4FF3-966E-F0031AF17BAC}">
      <text>
        <r>
          <rPr>
            <b/>
            <sz val="9"/>
            <color indexed="81"/>
            <rFont val="Segoe UI"/>
            <family val="2"/>
          </rPr>
          <t>Info:</t>
        </r>
        <r>
          <rPr>
            <sz val="9"/>
            <color indexed="81"/>
            <rFont val="Segoe UI"/>
            <family val="2"/>
          </rPr>
          <t xml:space="preserve">
Handy, Internet, TV...</t>
        </r>
      </text>
    </comment>
    <comment ref="F16" authorId="0" shapeId="0" xr:uid="{F2486870-15F5-4222-848E-EC60A1B63D5F}">
      <text>
        <r>
          <rPr>
            <b/>
            <sz val="9"/>
            <color indexed="81"/>
            <rFont val="Segoe UI"/>
            <family val="2"/>
          </rPr>
          <t>Info:</t>
        </r>
        <r>
          <rPr>
            <sz val="9"/>
            <color indexed="81"/>
            <rFont val="Segoe UI"/>
            <family val="2"/>
          </rPr>
          <t xml:space="preserve">
Netflix, YouTube, disney plus... </t>
        </r>
      </text>
    </comment>
    <comment ref="F17" authorId="0" shapeId="0" xr:uid="{DCB08660-D98C-4242-A74F-84316FEB144C}">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2E81556B-30A6-4F91-B3CC-37B4F36CC214}">
      <text>
        <r>
          <rPr>
            <b/>
            <sz val="9"/>
            <color indexed="81"/>
            <rFont val="Segoe UI"/>
            <family val="2"/>
          </rPr>
          <t>Info:</t>
        </r>
        <r>
          <rPr>
            <sz val="9"/>
            <color indexed="81"/>
            <rFont val="Segoe UI"/>
            <family val="2"/>
          </rPr>
          <t xml:space="preserve">
Sportverein, Musikverein, Pfadi, Fitnessclub, Weiterbildung ...</t>
        </r>
      </text>
    </comment>
    <comment ref="F19" authorId="0" shapeId="0" xr:uid="{D7EADCEC-554E-4E45-A90E-829605C37809}">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EAA1F8BD-2BFB-424E-BFEC-A76147E5C6A3}">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A3B698BA-19FE-448A-9707-839C319655F2}">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1C50831B-31CC-4539-808C-3D78F491366B}">
      <text>
        <r>
          <rPr>
            <b/>
            <sz val="9"/>
            <color indexed="81"/>
            <rFont val="Segoe UI"/>
            <family val="2"/>
          </rPr>
          <t>Info:</t>
        </r>
        <r>
          <rPr>
            <sz val="9"/>
            <color indexed="81"/>
            <rFont val="Segoe UI"/>
            <family val="2"/>
          </rPr>
          <t xml:space="preserve">
Selbstbehalt &amp; Franchise, Zahnarzt, Augenarzt, Medikamente...</t>
        </r>
      </text>
    </comment>
    <comment ref="F31" authorId="0" shapeId="0" xr:uid="{0B9C0F52-0E54-4DC6-A003-B10101BEF468}">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A58927E4-EB75-454E-AA49-483ABCB82F1A}">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BADE44F0-DE8E-41AA-BADA-A87DF3AB71CA}">
      <text>
        <r>
          <rPr>
            <b/>
            <sz val="9"/>
            <color indexed="81"/>
            <rFont val="Segoe UI"/>
            <family val="2"/>
          </rPr>
          <t>Info:</t>
        </r>
        <r>
          <rPr>
            <sz val="9"/>
            <color indexed="81"/>
            <rFont val="Segoe UI"/>
            <family val="2"/>
          </rPr>
          <t xml:space="preserve">
Mobiltelefon, Spielkonsole...</t>
        </r>
      </text>
    </comment>
    <comment ref="F38" authorId="0" shapeId="0" xr:uid="{6EA9BF7E-6D83-417F-ADD7-2999D1E8C52B}">
      <text>
        <r>
          <rPr>
            <b/>
            <sz val="9"/>
            <color indexed="81"/>
            <rFont val="Segoe UI"/>
            <family val="2"/>
          </rPr>
          <t>Info:</t>
        </r>
        <r>
          <rPr>
            <sz val="9"/>
            <color indexed="81"/>
            <rFont val="Segoe UI"/>
            <family val="2"/>
          </rPr>
          <t xml:space="preserve">
Hier kannst du deine eigenen Gruppen erstellen</t>
        </r>
      </text>
    </comment>
    <comment ref="F39" authorId="0" shapeId="0" xr:uid="{9DC6EADD-0976-401C-9077-528C303379B9}">
      <text>
        <r>
          <rPr>
            <b/>
            <sz val="9"/>
            <color indexed="81"/>
            <rFont val="Segoe UI"/>
            <family val="2"/>
          </rPr>
          <t>Info:</t>
        </r>
        <r>
          <rPr>
            <sz val="9"/>
            <color indexed="81"/>
            <rFont val="Segoe UI"/>
            <family val="2"/>
          </rPr>
          <t xml:space="preserve">
Hier kannst du deine eigenen Gruppen erstellen</t>
        </r>
      </text>
    </comment>
    <comment ref="F40" authorId="0" shapeId="0" xr:uid="{22B757F5-140D-4DDF-9B20-7E6021EAF5BC}">
      <text>
        <r>
          <rPr>
            <b/>
            <sz val="9"/>
            <color indexed="81"/>
            <rFont val="Segoe UI"/>
            <family val="2"/>
          </rPr>
          <t>Info:</t>
        </r>
        <r>
          <rPr>
            <sz val="9"/>
            <color indexed="81"/>
            <rFont val="Segoe UI"/>
            <family val="2"/>
          </rPr>
          <t xml:space="preserve">
Hier kannst du deine eigenen Gruppen erstellen</t>
        </r>
      </text>
    </comment>
    <comment ref="F41" authorId="0" shapeId="0" xr:uid="{3441FB36-0AAD-4605-9048-E7AADDAA7E92}">
      <text>
        <r>
          <rPr>
            <b/>
            <sz val="9"/>
            <color indexed="81"/>
            <rFont val="Segoe UI"/>
            <family val="2"/>
          </rPr>
          <t>Info:</t>
        </r>
        <r>
          <rPr>
            <sz val="9"/>
            <color indexed="81"/>
            <rFont val="Segoe UI"/>
            <family val="2"/>
          </rPr>
          <t xml:space="preserve">
Hier kannst du deine eigenen Gruppen erstellen</t>
        </r>
      </text>
    </comment>
    <comment ref="F42" authorId="0" shapeId="0" xr:uid="{0F4B29E0-42E1-4036-AB5C-E436C122EA1D}">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C7166F3E-D78F-4350-9448-6CA493C924DD}">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A7AA4528-037D-431F-A001-74B3182A7A4E}">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AF8B8BC0-D015-4597-AE97-A3B48E6675FD}">
      <text>
        <r>
          <rPr>
            <b/>
            <sz val="9"/>
            <color indexed="81"/>
            <rFont val="Segoe UI"/>
            <family val="2"/>
          </rPr>
          <t>Info:</t>
        </r>
        <r>
          <rPr>
            <sz val="9"/>
            <color indexed="81"/>
            <rFont val="Segoe UI"/>
            <family val="2"/>
          </rPr>
          <t xml:space="preserve">
Für Hotel, Transport und andere Urlaubsaktivitäten </t>
        </r>
      </text>
    </comment>
    <comment ref="F65" authorId="0" shapeId="0" xr:uid="{DB3D4A8E-6DE1-4611-9FA7-A9687FC29AD8}">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5BEFE5F4-4AC4-4727-874C-23F7DD0686FE}">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1D0D960D-F1C9-45DC-9371-894FA8BB4FAC}">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91F2D994-F428-4C64-A2FB-2EF878618DA9}">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690FD1B8-97FA-4637-8289-27D22BB53C77}">
      <text>
        <r>
          <rPr>
            <b/>
            <sz val="9"/>
            <color indexed="81"/>
            <rFont val="Segoe UI"/>
            <family val="2"/>
          </rPr>
          <t>Info:</t>
        </r>
        <r>
          <rPr>
            <sz val="9"/>
            <color indexed="81"/>
            <rFont val="Segoe UI"/>
            <family val="2"/>
          </rPr>
          <t xml:space="preserve">
Geld, das dir deine Eltern jeden Monat oder jede Woche geben.</t>
        </r>
      </text>
    </comment>
    <comment ref="F13" authorId="0" shapeId="0" xr:uid="{7179B865-E6A7-4A0A-BAE9-DBE040A779F0}">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D0EF6488-F157-4791-B9E1-53084E53354E}">
      <text>
        <r>
          <rPr>
            <b/>
            <sz val="9"/>
            <color indexed="81"/>
            <rFont val="Segoe UI"/>
            <family val="2"/>
          </rPr>
          <t>Info:</t>
        </r>
        <r>
          <rPr>
            <sz val="9"/>
            <color indexed="81"/>
            <rFont val="Segoe UI"/>
            <family val="2"/>
          </rPr>
          <t xml:space="preserve">
Handy, Internet, TV...</t>
        </r>
      </text>
    </comment>
    <comment ref="F16" authorId="0" shapeId="0" xr:uid="{3C725C62-1465-46DB-B9C2-DDD36FC1649E}">
      <text>
        <r>
          <rPr>
            <b/>
            <sz val="9"/>
            <color indexed="81"/>
            <rFont val="Segoe UI"/>
            <family val="2"/>
          </rPr>
          <t>Info:</t>
        </r>
        <r>
          <rPr>
            <sz val="9"/>
            <color indexed="81"/>
            <rFont val="Segoe UI"/>
            <family val="2"/>
          </rPr>
          <t xml:space="preserve">
Netflix, YouTube, disney plus... </t>
        </r>
      </text>
    </comment>
    <comment ref="F17" authorId="0" shapeId="0" xr:uid="{3E783EA2-9C09-42A8-94A2-9D632C0B1F00}">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C411A110-9081-48B1-B620-74D4D8B9495A}">
      <text>
        <r>
          <rPr>
            <b/>
            <sz val="9"/>
            <color indexed="81"/>
            <rFont val="Segoe UI"/>
            <family val="2"/>
          </rPr>
          <t>Info:</t>
        </r>
        <r>
          <rPr>
            <sz val="9"/>
            <color indexed="81"/>
            <rFont val="Segoe UI"/>
            <family val="2"/>
          </rPr>
          <t xml:space="preserve">
Sportverein, Musikverein, Pfadi, Fitnessclub, Weiterbildung ...</t>
        </r>
      </text>
    </comment>
    <comment ref="F19" authorId="0" shapeId="0" xr:uid="{953FC564-87F9-4FF7-9B92-AB458BC063D3}">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445CFB38-2888-47D0-A14E-AD6907A35AF7}">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ADF292C3-E72A-41E2-9A6B-C847B72EEEA4}">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06A0DB7E-B3C0-42EB-BDB2-E25E0A813476}">
      <text>
        <r>
          <rPr>
            <b/>
            <sz val="9"/>
            <color indexed="81"/>
            <rFont val="Segoe UI"/>
            <family val="2"/>
          </rPr>
          <t>Info:</t>
        </r>
        <r>
          <rPr>
            <sz val="9"/>
            <color indexed="81"/>
            <rFont val="Segoe UI"/>
            <family val="2"/>
          </rPr>
          <t xml:space="preserve">
Selbstbehalt &amp; Franchise, Zahnarzt, Augenarzt, Medikamente...</t>
        </r>
      </text>
    </comment>
    <comment ref="F31" authorId="0" shapeId="0" xr:uid="{95897153-8CAD-429A-B441-8BDD45FE1218}">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8561C008-3F91-4685-B0E3-D82E53538381}">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C2D58066-5DB0-4792-A481-4F2B7670C468}">
      <text>
        <r>
          <rPr>
            <b/>
            <sz val="9"/>
            <color indexed="81"/>
            <rFont val="Segoe UI"/>
            <family val="2"/>
          </rPr>
          <t>Info:</t>
        </r>
        <r>
          <rPr>
            <sz val="9"/>
            <color indexed="81"/>
            <rFont val="Segoe UI"/>
            <family val="2"/>
          </rPr>
          <t xml:space="preserve">
Mobiltelefon, Spielkonsole...</t>
        </r>
      </text>
    </comment>
    <comment ref="F38" authorId="0" shapeId="0" xr:uid="{5F9E7739-667C-47EE-8839-B46268995D86}">
      <text>
        <r>
          <rPr>
            <b/>
            <sz val="9"/>
            <color indexed="81"/>
            <rFont val="Segoe UI"/>
            <family val="2"/>
          </rPr>
          <t>Info:</t>
        </r>
        <r>
          <rPr>
            <sz val="9"/>
            <color indexed="81"/>
            <rFont val="Segoe UI"/>
            <family val="2"/>
          </rPr>
          <t xml:space="preserve">
Hier kannst du deine eigenen Gruppen erstellen</t>
        </r>
      </text>
    </comment>
    <comment ref="F39" authorId="0" shapeId="0" xr:uid="{94BDB5F0-78A6-4923-AF6A-86E298DFD29A}">
      <text>
        <r>
          <rPr>
            <b/>
            <sz val="9"/>
            <color indexed="81"/>
            <rFont val="Segoe UI"/>
            <family val="2"/>
          </rPr>
          <t>Info:</t>
        </r>
        <r>
          <rPr>
            <sz val="9"/>
            <color indexed="81"/>
            <rFont val="Segoe UI"/>
            <family val="2"/>
          </rPr>
          <t xml:space="preserve">
Hier kannst du deine eigenen Gruppen erstellen</t>
        </r>
      </text>
    </comment>
    <comment ref="F40" authorId="0" shapeId="0" xr:uid="{73C1539C-780E-4D85-9DA4-974F7B2912E4}">
      <text>
        <r>
          <rPr>
            <b/>
            <sz val="9"/>
            <color indexed="81"/>
            <rFont val="Segoe UI"/>
            <family val="2"/>
          </rPr>
          <t>Info:</t>
        </r>
        <r>
          <rPr>
            <sz val="9"/>
            <color indexed="81"/>
            <rFont val="Segoe UI"/>
            <family val="2"/>
          </rPr>
          <t xml:space="preserve">
Hier kannst du deine eigenen Gruppen erstellen</t>
        </r>
      </text>
    </comment>
    <comment ref="F41" authorId="0" shapeId="0" xr:uid="{C1F159E0-3AF4-4E57-9683-D78DBA3AB44C}">
      <text>
        <r>
          <rPr>
            <b/>
            <sz val="9"/>
            <color indexed="81"/>
            <rFont val="Segoe UI"/>
            <family val="2"/>
          </rPr>
          <t>Info:</t>
        </r>
        <r>
          <rPr>
            <sz val="9"/>
            <color indexed="81"/>
            <rFont val="Segoe UI"/>
            <family val="2"/>
          </rPr>
          <t xml:space="preserve">
Hier kannst du deine eigenen Gruppen erstellen</t>
        </r>
      </text>
    </comment>
    <comment ref="F42" authorId="0" shapeId="0" xr:uid="{DFE90315-F74D-4C63-925C-8A3C6CDE747F}">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EE330A5A-A58E-4B23-BCE6-973A77592CE4}">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A61A362A-F6E7-4EF5-9E59-A1416CB0DAFD}">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BC53EA49-5F7B-4647-9B98-5CCA32DF8C75}">
      <text>
        <r>
          <rPr>
            <b/>
            <sz val="9"/>
            <color indexed="81"/>
            <rFont val="Segoe UI"/>
            <family val="2"/>
          </rPr>
          <t>Info:</t>
        </r>
        <r>
          <rPr>
            <sz val="9"/>
            <color indexed="81"/>
            <rFont val="Segoe UI"/>
            <family val="2"/>
          </rPr>
          <t xml:space="preserve">
Für Hotel, Transport und andere Urlaubsaktivitäten </t>
        </r>
      </text>
    </comment>
    <comment ref="F65" authorId="0" shapeId="0" xr:uid="{997A3AAA-7503-4757-9743-E7592F11F51F}">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G3" authorId="0" shapeId="0" xr:uid="{223791BC-0E1E-4FC7-BC7A-6EA1FC260A06}">
      <text>
        <r>
          <rPr>
            <b/>
            <sz val="9"/>
            <color indexed="81"/>
            <rFont val="Segoe UI"/>
            <family val="2"/>
          </rPr>
          <t xml:space="preserve">Info:
</t>
        </r>
        <r>
          <rPr>
            <sz val="9"/>
            <color indexed="81"/>
            <rFont val="Segoe UI"/>
            <family val="2"/>
          </rPr>
          <t xml:space="preserve">Wenn das Ausgabenjournal für diesen Monat vollständig ist, wähle Ja. Dadurch werden die Angaben in dieser Registerkarte bei der Berechnung des Budgets berücksichtigt (siehe Registerkarte "Budget").
</t>
        </r>
      </text>
    </comment>
    <comment ref="F5" authorId="0" shapeId="0" xr:uid="{7318EA69-8B01-4D66-A549-2F8ADCD738C9}">
      <text>
        <r>
          <rPr>
            <b/>
            <sz val="9"/>
            <color indexed="81"/>
            <rFont val="Segoe UI"/>
            <family val="2"/>
          </rPr>
          <t xml:space="preserve">Info:
</t>
        </r>
        <r>
          <rPr>
            <sz val="9"/>
            <color indexed="81"/>
            <rFont val="Segoe UI"/>
            <family val="2"/>
          </rPr>
          <t>Einnahmen sind das Geld, das du selbst verdienst oder von anderen Personen erhältst, wie z.B. Taschengeld oder Jugendlohn und Geschenke.</t>
        </r>
      </text>
    </comment>
    <comment ref="F6" authorId="0" shapeId="0" xr:uid="{10817B38-3C0F-4B51-815F-E7AB865BD43F}">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4B8E09CC-AE28-47F3-82FD-89BA5250C2F3}">
      <text>
        <r>
          <rPr>
            <b/>
            <sz val="9"/>
            <color indexed="81"/>
            <rFont val="Segoe UI"/>
            <family val="2"/>
          </rPr>
          <t>Info:</t>
        </r>
        <r>
          <rPr>
            <sz val="9"/>
            <color indexed="81"/>
            <rFont val="Segoe UI"/>
            <family val="2"/>
          </rPr>
          <t xml:space="preserve">
Geld, das dir deine Eltern jeden Monat oder jede Woche geben.</t>
        </r>
      </text>
    </comment>
    <comment ref="F13" authorId="0" shapeId="0" xr:uid="{059861AF-65B5-451D-A186-3B6A9416572F}">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4" authorId="0" shapeId="0" xr:uid="{5C8E9C2D-C91C-4836-A101-D84DD7A89F8D}">
      <text>
        <r>
          <rPr>
            <b/>
            <sz val="9"/>
            <color indexed="81"/>
            <rFont val="Segoe UI"/>
            <family val="2"/>
          </rPr>
          <t>Info:</t>
        </r>
        <r>
          <rPr>
            <sz val="9"/>
            <color indexed="81"/>
            <rFont val="Segoe UI"/>
            <family val="2"/>
          </rPr>
          <t xml:space="preserve">
Handy, Internet, TV...</t>
        </r>
      </text>
    </comment>
    <comment ref="F16" authorId="0" shapeId="0" xr:uid="{555D6505-9DAB-4547-AE90-1ABEC048B23B}">
      <text>
        <r>
          <rPr>
            <b/>
            <sz val="9"/>
            <color indexed="81"/>
            <rFont val="Segoe UI"/>
            <family val="2"/>
          </rPr>
          <t>Info:</t>
        </r>
        <r>
          <rPr>
            <sz val="9"/>
            <color indexed="81"/>
            <rFont val="Segoe UI"/>
            <family val="2"/>
          </rPr>
          <t xml:space="preserve">
Netflix, YouTube, disney plus... </t>
        </r>
      </text>
    </comment>
    <comment ref="F17" authorId="0" shapeId="0" xr:uid="{536AE4C9-938C-4BD3-B8F1-7D74E59C93C7}">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8" authorId="0" shapeId="0" xr:uid="{A5464914-5094-46CA-A520-E08DC9905E54}">
      <text>
        <r>
          <rPr>
            <b/>
            <sz val="9"/>
            <color indexed="81"/>
            <rFont val="Segoe UI"/>
            <family val="2"/>
          </rPr>
          <t>Info:</t>
        </r>
        <r>
          <rPr>
            <sz val="9"/>
            <color indexed="81"/>
            <rFont val="Segoe UI"/>
            <family val="2"/>
          </rPr>
          <t xml:space="preserve">
Sportverein, Musikverein, Pfadi, Fitnessclub, Weiterbildung ...</t>
        </r>
      </text>
    </comment>
    <comment ref="F19" authorId="0" shapeId="0" xr:uid="{F6D4EA01-8DF0-4412-A3CF-84115E74AF02}">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20" authorId="0" shapeId="0" xr:uid="{08E9CFA5-C0A6-417B-B6B0-749E8A9E9228}">
      <text>
        <r>
          <rPr>
            <b/>
            <sz val="9"/>
            <color indexed="81"/>
            <rFont val="Segoe UI"/>
            <family val="2"/>
          </rPr>
          <t>Info:</t>
        </r>
        <r>
          <rPr>
            <sz val="9"/>
            <color indexed="81"/>
            <rFont val="Segoe UI"/>
            <family val="2"/>
          </rPr>
          <t xml:space="preserve">
Krankenkasse, Privathaftpflicht, Auto-, Veloversicherung, Hausratversicherung, 3. Säule…</t>
        </r>
      </text>
    </comment>
    <comment ref="F26" authorId="0" shapeId="0" xr:uid="{2CF1FDF3-BF2B-44DB-BF48-B12E16EEC061}">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29" authorId="0" shapeId="0" xr:uid="{99294DF3-8CB2-42B8-9A34-526FE9AFFB58}">
      <text>
        <r>
          <rPr>
            <b/>
            <sz val="9"/>
            <color indexed="81"/>
            <rFont val="Segoe UI"/>
            <family val="2"/>
          </rPr>
          <t>Info:</t>
        </r>
        <r>
          <rPr>
            <sz val="9"/>
            <color indexed="81"/>
            <rFont val="Segoe UI"/>
            <family val="2"/>
          </rPr>
          <t xml:space="preserve">
Selbstbehalt &amp; Franchise, Zahnarzt, Augenarzt, Medikamente...</t>
        </r>
      </text>
    </comment>
    <comment ref="F31" authorId="0" shapeId="0" xr:uid="{53CE0AC7-E04F-4D4B-8934-D50D4D2E067A}">
      <text>
        <r>
          <rPr>
            <b/>
            <sz val="9"/>
            <color indexed="81"/>
            <rFont val="Segoe UI"/>
            <family val="2"/>
          </rPr>
          <t xml:space="preserve">Info:
</t>
        </r>
        <r>
          <rPr>
            <sz val="9"/>
            <color indexed="81"/>
            <rFont val="Segoe UI"/>
            <family val="2"/>
          </rPr>
          <t xml:space="preserve">Hobbys, Eintritte für Kino, Essen und Trinken, Konzerte, Sportevents... </t>
        </r>
        <r>
          <rPr>
            <sz val="9"/>
            <color indexed="81"/>
            <rFont val="Segoe UI"/>
            <family val="2"/>
          </rPr>
          <t xml:space="preserve">
</t>
        </r>
      </text>
    </comment>
    <comment ref="F34" authorId="0" shapeId="0" xr:uid="{CC7A1CED-F360-41F3-8132-1D211C3DEB5E}">
      <text>
        <r>
          <rPr>
            <b/>
            <sz val="9"/>
            <color indexed="81"/>
            <rFont val="Segoe UI"/>
            <family val="2"/>
          </rPr>
          <t>Info:</t>
        </r>
        <r>
          <rPr>
            <sz val="9"/>
            <color indexed="81"/>
            <rFont val="Segoe UI"/>
            <family val="2"/>
          </rPr>
          <t xml:space="preserve">
Auto, Velo, ÖV-Ticket, Treibstoff, Unterhalt und Reparaturen, Parkplatz, Bussen...</t>
        </r>
      </text>
    </comment>
    <comment ref="F35" authorId="0" shapeId="0" xr:uid="{0E75A235-0292-4D22-BA29-9B97552E251A}">
      <text>
        <r>
          <rPr>
            <b/>
            <sz val="9"/>
            <color indexed="81"/>
            <rFont val="Segoe UI"/>
            <family val="2"/>
          </rPr>
          <t>Info:</t>
        </r>
        <r>
          <rPr>
            <sz val="9"/>
            <color indexed="81"/>
            <rFont val="Segoe UI"/>
            <family val="2"/>
          </rPr>
          <t xml:space="preserve">
Mobiltelefon, Spielkonsole...</t>
        </r>
      </text>
    </comment>
    <comment ref="F38" authorId="0" shapeId="0" xr:uid="{1DE1BE3F-61C0-4CDA-B2A0-759484D61F31}">
      <text>
        <r>
          <rPr>
            <b/>
            <sz val="9"/>
            <color indexed="81"/>
            <rFont val="Segoe UI"/>
            <family val="2"/>
          </rPr>
          <t>Info:</t>
        </r>
        <r>
          <rPr>
            <sz val="9"/>
            <color indexed="81"/>
            <rFont val="Segoe UI"/>
            <family val="2"/>
          </rPr>
          <t xml:space="preserve">
Hier kannst du deine eigenen Gruppen erstellen</t>
        </r>
      </text>
    </comment>
    <comment ref="F39" authorId="0" shapeId="0" xr:uid="{95F81982-618E-4829-AB50-E8C76D3D419A}">
      <text>
        <r>
          <rPr>
            <b/>
            <sz val="9"/>
            <color indexed="81"/>
            <rFont val="Segoe UI"/>
            <family val="2"/>
          </rPr>
          <t>Info:</t>
        </r>
        <r>
          <rPr>
            <sz val="9"/>
            <color indexed="81"/>
            <rFont val="Segoe UI"/>
            <family val="2"/>
          </rPr>
          <t xml:space="preserve">
Hier kannst du deine eigenen Gruppen erstellen</t>
        </r>
      </text>
    </comment>
    <comment ref="F40" authorId="0" shapeId="0" xr:uid="{5B7A76E7-4107-4552-ACAA-FA59AEC38A18}">
      <text>
        <r>
          <rPr>
            <b/>
            <sz val="9"/>
            <color indexed="81"/>
            <rFont val="Segoe UI"/>
            <family val="2"/>
          </rPr>
          <t>Info:</t>
        </r>
        <r>
          <rPr>
            <sz val="9"/>
            <color indexed="81"/>
            <rFont val="Segoe UI"/>
            <family val="2"/>
          </rPr>
          <t xml:space="preserve">
Hier kannst du deine eigenen Gruppen erstellen</t>
        </r>
      </text>
    </comment>
    <comment ref="F41" authorId="0" shapeId="0" xr:uid="{E82184D0-3CAF-4C4A-ADAF-4C8C276AAD99}">
      <text>
        <r>
          <rPr>
            <b/>
            <sz val="9"/>
            <color indexed="81"/>
            <rFont val="Segoe UI"/>
            <family val="2"/>
          </rPr>
          <t>Info:</t>
        </r>
        <r>
          <rPr>
            <sz val="9"/>
            <color indexed="81"/>
            <rFont val="Segoe UI"/>
            <family val="2"/>
          </rPr>
          <t xml:space="preserve">
Hier kannst du deine eigenen Gruppen erstellen</t>
        </r>
      </text>
    </comment>
    <comment ref="F42" authorId="0" shapeId="0" xr:uid="{08B69DBF-E081-48CE-8092-0082BB93F438}">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45" authorId="0" shapeId="0" xr:uid="{D1469530-24EA-44E1-A585-43246FD8BB07}">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46" authorId="0" shapeId="0" xr:uid="{E8359244-F0FD-4D07-8439-3E547B26CB4E}">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47" authorId="0" shapeId="0" xr:uid="{5560FDCF-521A-4BED-9268-D9FDE762E044}">
      <text>
        <r>
          <rPr>
            <b/>
            <sz val="9"/>
            <color indexed="81"/>
            <rFont val="Segoe UI"/>
            <family val="2"/>
          </rPr>
          <t>Info:</t>
        </r>
        <r>
          <rPr>
            <sz val="9"/>
            <color indexed="81"/>
            <rFont val="Segoe UI"/>
            <family val="2"/>
          </rPr>
          <t xml:space="preserve">
Für Hotel, Transport und andere Urlaubsaktivitäten </t>
        </r>
      </text>
    </comment>
    <comment ref="F65" authorId="0" shapeId="0" xr:uid="{6B2967A6-DC14-4367-9194-5F2024FB1135}">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sharedStrings.xml><?xml version="1.0" encoding="utf-8"?>
<sst xmlns="http://schemas.openxmlformats.org/spreadsheetml/2006/main" count="945" uniqueCount="118">
  <si>
    <t>EINNAHMEN</t>
  </si>
  <si>
    <t>Nebenjob</t>
  </si>
  <si>
    <t>Nettolohn</t>
  </si>
  <si>
    <t>Taschengeld / Jugendlohn</t>
  </si>
  <si>
    <t>TOTAL EINNAHMEN</t>
  </si>
  <si>
    <t>AUSGABEN</t>
  </si>
  <si>
    <t>FIXKOSTEN</t>
  </si>
  <si>
    <t>Beitrag an die Lebenskosten zu Hause</t>
  </si>
  <si>
    <t>Steuern</t>
  </si>
  <si>
    <t>Cloud-Dienste, Apps, PC-Software, Games</t>
  </si>
  <si>
    <t>Kleider, Schuhe und Accessoires</t>
  </si>
  <si>
    <t>Schulmaterial</t>
  </si>
  <si>
    <t>Versicherungen (z.B. Krankenkasse)</t>
  </si>
  <si>
    <t>Mobilität</t>
  </si>
  <si>
    <t>Streaming-Abo</t>
  </si>
  <si>
    <t>Elektronische Geräte</t>
  </si>
  <si>
    <t>TOTAL FIXKOSTEN</t>
  </si>
  <si>
    <t>TOTAL VARIABLE KOSTEN</t>
  </si>
  <si>
    <t>TOTAL AUSGABEN</t>
  </si>
  <si>
    <t>↳</t>
  </si>
  <si>
    <t>Januar</t>
  </si>
  <si>
    <t>JANUAR</t>
  </si>
  <si>
    <t>Anmerkungen</t>
  </si>
  <si>
    <t>Kommunikation (z.B. Abo fürs Handy)</t>
  </si>
  <si>
    <t>Einnahmen</t>
  </si>
  <si>
    <t>Ausgaben</t>
  </si>
  <si>
    <t>Monatlich</t>
  </si>
  <si>
    <t>Schuhe</t>
  </si>
  <si>
    <t>Abo Handy</t>
  </si>
  <si>
    <t>FEBRUAR</t>
  </si>
  <si>
    <t>MÄRZ</t>
  </si>
  <si>
    <t>APRIL</t>
  </si>
  <si>
    <t>MAI</t>
  </si>
  <si>
    <t>JULI</t>
  </si>
  <si>
    <t>AUGUST</t>
  </si>
  <si>
    <t>SEPTEMBER</t>
  </si>
  <si>
    <t>OKTOBER</t>
  </si>
  <si>
    <t>NOVEMBER</t>
  </si>
  <si>
    <t>DEZEMBER</t>
  </si>
  <si>
    <t>Was möchtest du tun?</t>
  </si>
  <si>
    <t>JAHR</t>
  </si>
  <si>
    <t>Februar</t>
  </si>
  <si>
    <t>März</t>
  </si>
  <si>
    <t>April</t>
  </si>
  <si>
    <t>Mai</t>
  </si>
  <si>
    <t>Juni</t>
  </si>
  <si>
    <t>Juli</t>
  </si>
  <si>
    <t>August</t>
  </si>
  <si>
    <t>September</t>
  </si>
  <si>
    <t>Oktober</t>
  </si>
  <si>
    <t>November</t>
  </si>
  <si>
    <t>Dezember</t>
  </si>
  <si>
    <t>Zurück zur Übersicht</t>
  </si>
  <si>
    <r>
      <rPr>
        <sz val="11"/>
        <color rgb="FFFF0000"/>
        <rFont val="Trebuchet MS"/>
        <family val="2"/>
      </rPr>
      <t xml:space="preserve">⇽ </t>
    </r>
    <r>
      <rPr>
        <i/>
        <sz val="11"/>
        <color rgb="FFFF0000"/>
        <rFont val="Trebuchet MS"/>
        <family val="2"/>
      </rPr>
      <t>Berechneter Wert. Nicht verändern!</t>
    </r>
  </si>
  <si>
    <t>Datum</t>
  </si>
  <si>
    <t>Betrag</t>
  </si>
  <si>
    <t>Artikel / Dienstleistung</t>
  </si>
  <si>
    <t>Gruppe der variablen Kosten</t>
  </si>
  <si>
    <t>Saldo</t>
  </si>
  <si>
    <t>Sparen</t>
  </si>
  <si>
    <t>TOTAL RÜCKSTELLUNGEN</t>
  </si>
  <si>
    <r>
      <rPr>
        <b/>
        <i/>
        <sz val="10"/>
        <color rgb="FF8E0000"/>
        <rFont val="Trebuchet MS"/>
        <family val="2"/>
      </rPr>
      <t>VARIABLE KOSTEN</t>
    </r>
    <r>
      <rPr>
        <b/>
        <i/>
        <sz val="10"/>
        <color theme="5" tint="-0.499984740745262"/>
        <rFont val="Trebuchet MS"/>
        <family val="2"/>
      </rPr>
      <t xml:space="preserve"> · </t>
    </r>
    <r>
      <rPr>
        <b/>
        <i/>
        <sz val="10"/>
        <color theme="0"/>
        <rFont val="Trebuchet MS"/>
        <family val="2"/>
      </rPr>
      <t>GRUPPEN</t>
    </r>
  </si>
  <si>
    <t xml:space="preserve">EINNAHMEN </t>
  </si>
  <si>
    <t xml:space="preserve">      Video-Anleitung ansehen</t>
  </si>
  <si>
    <t>Varia</t>
  </si>
  <si>
    <t>… 1</t>
  </si>
  <si>
    <t>… 2</t>
  </si>
  <si>
    <t>… 3</t>
  </si>
  <si>
    <t>… 4</t>
  </si>
  <si>
    <t>für Ferien</t>
  </si>
  <si>
    <t>für …</t>
  </si>
  <si>
    <t>RÜCKSTELLUNGEN…</t>
  </si>
  <si>
    <t>Kinoeintritt</t>
  </si>
  <si>
    <t>Haarschnitt</t>
  </si>
  <si>
    <t>Mittagessen</t>
  </si>
  <si>
    <t>BEISPIEL FEBRUAR</t>
  </si>
  <si>
    <t>Saldo Januar</t>
  </si>
  <si>
    <t>Saldo Februar</t>
  </si>
  <si>
    <t>Saldo März</t>
  </si>
  <si>
    <t>Saldo April</t>
  </si>
  <si>
    <t>Saldo Mai</t>
  </si>
  <si>
    <t>Saldo Juni</t>
  </si>
  <si>
    <t>Saldo Juli</t>
  </si>
  <si>
    <t>Saldo August</t>
  </si>
  <si>
    <t>Saldo September</t>
  </si>
  <si>
    <t>Saldo Oktober</t>
  </si>
  <si>
    <t>Saldo November</t>
  </si>
  <si>
    <t>Saldo Dezember</t>
  </si>
  <si>
    <t xml:space="preserve">      Beispiel eines Ausgabenjournals ansehen…</t>
  </si>
  <si>
    <t>AUSGABENJOURNAL</t>
  </si>
  <si>
    <t>Spiel-Abo</t>
  </si>
  <si>
    <r>
      <t xml:space="preserve">VARIABLE KOSTEN · </t>
    </r>
    <r>
      <rPr>
        <b/>
        <i/>
        <sz val="10"/>
        <color theme="0"/>
        <rFont val="Trebuchet MS"/>
        <family val="2"/>
      </rPr>
      <t>AUSGABENJOURNAL</t>
    </r>
  </si>
  <si>
    <t>Mittelwert berechnet aus</t>
  </si>
  <si>
    <t>Monat(en)</t>
  </si>
  <si>
    <t>Summe für das ganze Jahr</t>
  </si>
  <si>
    <t>Ersparnis oder Schulden:</t>
  </si>
  <si>
    <t>Saldo (Mittelwert)</t>
  </si>
  <si>
    <t>Übersicht</t>
  </si>
  <si>
    <t>oder zum Ausgabenjournal dieses Monats gehen:</t>
  </si>
  <si>
    <r>
      <rPr>
        <sz val="11"/>
        <color theme="0" tint="-0.249977111117893"/>
        <rFont val="Trebuchet MS"/>
        <family val="2"/>
      </rPr>
      <t>⇽</t>
    </r>
    <r>
      <rPr>
        <i/>
        <sz val="11"/>
        <color theme="0" tint="-0.249977111117893"/>
        <rFont val="Trebuchet MS"/>
        <family val="2"/>
      </rPr>
      <t xml:space="preserve"> Diesen Wert darfst du ändern.</t>
    </r>
  </si>
  <si>
    <t xml:space="preserve"> </t>
  </si>
  <si>
    <t>BUDGET</t>
  </si>
  <si>
    <t>Monatlicher Saldo</t>
  </si>
  <si>
    <t xml:space="preserve">         Budget verwalten</t>
  </si>
  <si>
    <t>ÖV-Abo: Tram, Bus und Zug</t>
  </si>
  <si>
    <t>Mitgliedbeiträge, Kurskosten</t>
  </si>
  <si>
    <t>Freizeitaktivitäten, Ausgang</t>
  </si>
  <si>
    <t>Coiffeur*in</t>
  </si>
  <si>
    <t>Gesundheit, Verhütungsmittel</t>
  </si>
  <si>
    <t>Körperpflege, Deo, Kosmetika</t>
  </si>
  <si>
    <t>Geschenke</t>
  </si>
  <si>
    <t>Auswärtige Verpflegung (Schule, Arbeit)</t>
  </si>
  <si>
    <t>Für das Budget</t>
  </si>
  <si>
    <t>Nein</t>
  </si>
  <si>
    <t>JUNI</t>
  </si>
  <si>
    <t>Vorschlag</t>
  </si>
  <si>
    <t>Zug: Jährlich 426</t>
  </si>
  <si>
    <t>Suchtmittel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</si>
</sst>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
  </numFmts>
  <fonts count="45" x14ac:knownFonts="1">
    <font>
      <sz val="11"/>
      <color theme="1"/>
      <name val="Calibri"/>
      <family val="2"/>
      <scheme val="minor"/>
    </font>
    <font>
      <sz val="9"/>
      <color indexed="81"/>
      <name val="Segoe UI"/>
      <family val="2"/>
    </font>
    <font>
      <b/>
      <sz val="9"/>
      <color indexed="81"/>
      <name val="Segoe UI"/>
      <family val="2"/>
    </font>
    <font>
      <sz val="11"/>
      <color theme="1"/>
      <name val="Trebuchet MS"/>
      <family val="2"/>
    </font>
    <font>
      <b/>
      <sz val="11"/>
      <color theme="1"/>
      <name val="Trebuchet MS"/>
      <family val="2"/>
    </font>
    <font>
      <i/>
      <sz val="11"/>
      <color theme="1"/>
      <name val="Trebuchet MS"/>
      <family val="2"/>
    </font>
    <font>
      <b/>
      <sz val="12"/>
      <color theme="1"/>
      <name val="Trebuchet MS"/>
      <family val="2"/>
    </font>
    <font>
      <sz val="10"/>
      <color theme="1"/>
      <name val="Trebuchet MS"/>
      <family val="2"/>
    </font>
    <font>
      <b/>
      <sz val="10"/>
      <color theme="9" tint="0.79998168889431442"/>
      <name val="Trebuchet MS"/>
      <family val="2"/>
    </font>
    <font>
      <b/>
      <sz val="10"/>
      <color theme="1"/>
      <name val="Trebuchet MS"/>
      <family val="2"/>
    </font>
    <font>
      <sz val="10"/>
      <color theme="0" tint="-0.34998626667073579"/>
      <name val="Trebuchet MS"/>
      <family val="2"/>
    </font>
    <font>
      <sz val="10"/>
      <color theme="0"/>
      <name val="Trebuchet MS"/>
      <family val="2"/>
    </font>
    <font>
      <b/>
      <sz val="11"/>
      <name val="Trebuchet MS"/>
      <family val="2"/>
    </font>
    <font>
      <b/>
      <sz val="12"/>
      <name val="Trebuchet MS"/>
      <family val="2"/>
    </font>
    <font>
      <i/>
      <sz val="10"/>
      <color theme="0" tint="-0.499984740745262"/>
      <name val="Trebuchet MS"/>
      <family val="2"/>
    </font>
    <font>
      <sz val="10"/>
      <color theme="0" tint="-0.499984740745262"/>
      <name val="Trebuchet MS"/>
      <family val="2"/>
    </font>
    <font>
      <b/>
      <sz val="10"/>
      <color theme="0"/>
      <name val="Trebuchet MS"/>
      <family val="2"/>
    </font>
    <font>
      <b/>
      <i/>
      <sz val="10"/>
      <color theme="5" tint="-0.499984740745262"/>
      <name val="Trebuchet MS"/>
      <family val="2"/>
    </font>
    <font>
      <sz val="11"/>
      <color theme="10"/>
      <name val="Trebuchet MS"/>
      <family val="2"/>
    </font>
    <font>
      <sz val="11"/>
      <color theme="8" tint="-0.24994659260841701"/>
      <name val="Trebuchet MS"/>
      <family val="2"/>
    </font>
    <font>
      <sz val="10"/>
      <color theme="10"/>
      <name val="Trebuchet MS"/>
      <family val="2"/>
    </font>
    <font>
      <sz val="11"/>
      <color theme="0"/>
      <name val="Trebuchet MS"/>
      <family val="2"/>
    </font>
    <font>
      <i/>
      <sz val="11"/>
      <color theme="0" tint="-0.499984740745262"/>
      <name val="Trebuchet MS"/>
      <family val="2"/>
    </font>
    <font>
      <b/>
      <sz val="14"/>
      <name val="Trebuchet MS"/>
      <family val="2"/>
    </font>
    <font>
      <b/>
      <sz val="14"/>
      <color theme="0"/>
      <name val="Trebuchet MS"/>
      <family val="2"/>
    </font>
    <font>
      <sz val="14"/>
      <color theme="0" tint="-0.499984740745262"/>
      <name val="Trebuchet MS"/>
      <family val="2"/>
    </font>
    <font>
      <i/>
      <sz val="11"/>
      <color rgb="FFFF0000"/>
      <name val="Trebuchet MS"/>
      <family val="2"/>
    </font>
    <font>
      <sz val="11"/>
      <color rgb="FFFF0000"/>
      <name val="Trebuchet MS"/>
      <family val="2"/>
    </font>
    <font>
      <sz val="10"/>
      <color rgb="FFC00000"/>
      <name val="Trebuchet MS"/>
      <family val="2"/>
    </font>
    <font>
      <b/>
      <i/>
      <sz val="10"/>
      <color theme="0"/>
      <name val="Trebuchet MS"/>
      <family val="2"/>
    </font>
    <font>
      <sz val="10"/>
      <color rgb="FF8E0000"/>
      <name val="Trebuchet MS"/>
      <family val="2"/>
    </font>
    <font>
      <b/>
      <i/>
      <sz val="10"/>
      <color rgb="FF8E0000"/>
      <name val="Trebuchet MS"/>
      <family val="2"/>
    </font>
    <font>
      <b/>
      <sz val="10"/>
      <color rgb="FF8E0000"/>
      <name val="Trebuchet MS"/>
      <family val="2"/>
    </font>
    <font>
      <sz val="9"/>
      <color rgb="FF8E0000"/>
      <name val="Trebuchet MS"/>
      <family val="2"/>
    </font>
    <font>
      <sz val="10"/>
      <name val="Trebuchet MS"/>
      <family val="2"/>
    </font>
    <font>
      <sz val="11"/>
      <color theme="0" tint="-0.249977111117893"/>
      <name val="Trebuchet MS"/>
      <family val="2"/>
    </font>
    <font>
      <i/>
      <sz val="11"/>
      <color theme="0" tint="-0.249977111117893"/>
      <name val="Trebuchet MS"/>
      <family val="2"/>
    </font>
    <font>
      <i/>
      <sz val="8"/>
      <color rgb="FFC198E0"/>
      <name val="Trebuchet MS"/>
      <family val="2"/>
    </font>
    <font>
      <i/>
      <sz val="12"/>
      <color rgb="FFC198E0"/>
      <name val="Trebuchet MS"/>
      <family val="2"/>
    </font>
    <font>
      <sz val="8"/>
      <color theme="9" tint="0.79998168889431442"/>
      <name val="Trebuchet MS"/>
      <family val="2"/>
    </font>
    <font>
      <sz val="8"/>
      <color theme="5" tint="0.39997558519241921"/>
      <name val="Trebuchet MS"/>
      <family val="2"/>
    </font>
    <font>
      <sz val="10"/>
      <color theme="9" tint="-0.249977111117893"/>
      <name val="Trebuchet MS"/>
      <family val="2"/>
    </font>
    <font>
      <b/>
      <sz val="10"/>
      <color theme="9" tint="-0.249977111117893"/>
      <name val="Trebuchet MS"/>
      <family val="2"/>
    </font>
    <font>
      <sz val="10"/>
      <color theme="5" tint="0.39997558519241921"/>
      <name val="Trebuchet MS"/>
      <family val="2"/>
    </font>
    <font>
      <sz val="9"/>
      <color theme="9" tint="-0.249977111117893"/>
      <name val="Trebuchet MS"/>
      <family val="2"/>
    </font>
  </fonts>
  <fills count="18">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gray0625">
        <bgColor theme="5" tint="0.39994506668294322"/>
      </patternFill>
    </fill>
    <fill>
      <patternFill patternType="solid">
        <fgColor rgb="FFC6E0B4"/>
        <bgColor indexed="64"/>
      </patternFill>
    </fill>
    <fill>
      <patternFill patternType="solid">
        <fgColor rgb="FFFFFF00"/>
        <bgColor indexed="64"/>
      </patternFill>
    </fill>
    <fill>
      <patternFill patternType="solid">
        <fgColor rgb="FFF4B084"/>
        <bgColor indexed="64"/>
      </patternFill>
    </fill>
    <fill>
      <patternFill patternType="solid">
        <fgColor theme="5" tint="0.39991454817346722"/>
        <bgColor indexed="64"/>
      </patternFill>
    </fill>
    <fill>
      <patternFill patternType="solid">
        <fgColor rgb="FFF4EDF9"/>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dotted">
        <color indexed="64"/>
      </top>
      <bottom/>
      <diagonal/>
    </border>
    <border>
      <left style="thin">
        <color indexed="64"/>
      </left>
      <right style="dotted">
        <color indexed="64"/>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thin">
        <color indexed="64"/>
      </left>
      <right style="dotted">
        <color indexed="64"/>
      </right>
      <top style="thin">
        <color indexed="64"/>
      </top>
      <bottom style="dotted">
        <color indexed="64"/>
      </bottom>
      <diagonal/>
    </border>
    <border>
      <left style="thin">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dotted">
        <color indexed="64"/>
      </left>
      <right style="thin">
        <color indexed="64"/>
      </right>
      <top style="thin">
        <color indexed="64"/>
      </top>
      <bottom style="dotted">
        <color indexed="64"/>
      </bottom>
      <diagonal/>
    </border>
    <border>
      <left/>
      <right/>
      <top/>
      <bottom style="dashed">
        <color auto="1"/>
      </bottom>
      <diagonal/>
    </border>
    <border>
      <left/>
      <right/>
      <top style="dashed">
        <color auto="1"/>
      </top>
      <bottom style="dashed">
        <color auto="1"/>
      </bottom>
      <diagonal/>
    </border>
    <border>
      <left/>
      <right/>
      <top style="dashed">
        <color auto="1"/>
      </top>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auto="1"/>
      </right>
      <top style="double">
        <color auto="1"/>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double">
        <color indexed="64"/>
      </top>
      <bottom/>
      <diagonal/>
    </border>
    <border>
      <left/>
      <right/>
      <top style="dotted">
        <color indexed="64"/>
      </top>
      <bottom/>
      <diagonal/>
    </border>
    <border>
      <left style="dotted">
        <color indexed="64"/>
      </left>
      <right style="thin">
        <color indexed="64"/>
      </right>
      <top style="dotted">
        <color indexed="64"/>
      </top>
      <bottom/>
      <diagonal/>
    </border>
    <border>
      <left/>
      <right style="dotted">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tted">
        <color indexed="64"/>
      </right>
      <top/>
      <bottom/>
      <diagonal/>
    </border>
    <border>
      <left style="dotted">
        <color indexed="64"/>
      </left>
      <right style="thin">
        <color indexed="64"/>
      </right>
      <top/>
      <bottom/>
      <diagonal/>
    </border>
    <border>
      <left/>
      <right style="medium">
        <color indexed="64"/>
      </right>
      <top style="medium">
        <color indexed="64"/>
      </top>
      <bottom style="medium">
        <color indexed="64"/>
      </bottom>
      <diagonal/>
    </border>
    <border>
      <left style="double">
        <color auto="1"/>
      </left>
      <right style="double">
        <color auto="1"/>
      </right>
      <top style="double">
        <color auto="1"/>
      </top>
      <bottom style="dotted">
        <color auto="1"/>
      </bottom>
      <diagonal/>
    </border>
    <border>
      <left/>
      <right style="double">
        <color auto="1"/>
      </right>
      <top/>
      <bottom style="double">
        <color auto="1"/>
      </bottom>
      <diagonal/>
    </border>
  </borders>
  <cellStyleXfs count="3">
    <xf numFmtId="0" fontId="0" fillId="0" borderId="0"/>
    <xf numFmtId="0" fontId="18" fillId="0" borderId="0" applyNumberFormat="0" applyFill="0" applyBorder="0" applyAlignment="0" applyProtection="0"/>
    <xf numFmtId="0" fontId="19" fillId="0" borderId="0" applyNumberFormat="0" applyFill="0" applyBorder="0" applyAlignment="0" applyProtection="0"/>
  </cellStyleXfs>
  <cellXfs count="194">
    <xf numFmtId="0" fontId="0" fillId="0" borderId="0" xfId="0"/>
    <xf numFmtId="0" fontId="3" fillId="3" borderId="0" xfId="0" applyFont="1" applyFill="1"/>
    <xf numFmtId="0" fontId="3" fillId="0" borderId="0" xfId="0" applyFont="1"/>
    <xf numFmtId="0" fontId="7" fillId="3" borderId="0" xfId="0" applyFont="1" applyFill="1"/>
    <xf numFmtId="0" fontId="7" fillId="0" borderId="0" xfId="0" applyFont="1"/>
    <xf numFmtId="0" fontId="11" fillId="3" borderId="0" xfId="0" applyFont="1" applyFill="1"/>
    <xf numFmtId="0" fontId="7" fillId="3" borderId="28" xfId="0" applyFont="1" applyFill="1" applyBorder="1"/>
    <xf numFmtId="0" fontId="15" fillId="3" borderId="26" xfId="0" applyFont="1" applyFill="1" applyBorder="1"/>
    <xf numFmtId="0" fontId="15" fillId="3" borderId="27" xfId="0" applyFont="1" applyFill="1" applyBorder="1"/>
    <xf numFmtId="0" fontId="15" fillId="3" borderId="28" xfId="0" applyFont="1" applyFill="1" applyBorder="1"/>
    <xf numFmtId="0" fontId="16" fillId="5" borderId="5" xfId="0" applyFont="1" applyFill="1" applyBorder="1" applyAlignment="1">
      <alignment horizontal="right" vertical="center"/>
    </xf>
    <xf numFmtId="0" fontId="7" fillId="5" borderId="4" xfId="0" applyFont="1" applyFill="1" applyBorder="1" applyAlignment="1">
      <alignment vertical="center"/>
    </xf>
    <xf numFmtId="0" fontId="7" fillId="6" borderId="20" xfId="0" applyFont="1" applyFill="1" applyBorder="1"/>
    <xf numFmtId="0" fontId="7" fillId="6" borderId="22" xfId="0" applyFont="1" applyFill="1" applyBorder="1"/>
    <xf numFmtId="0" fontId="7" fillId="6" borderId="17" xfId="0" applyFont="1" applyFill="1" applyBorder="1"/>
    <xf numFmtId="0" fontId="7" fillId="6" borderId="23" xfId="0" applyFont="1" applyFill="1" applyBorder="1"/>
    <xf numFmtId="0" fontId="7" fillId="6" borderId="31" xfId="0" applyFont="1" applyFill="1" applyBorder="1"/>
    <xf numFmtId="0" fontId="7" fillId="6" borderId="24" xfId="0" applyFont="1" applyFill="1" applyBorder="1"/>
    <xf numFmtId="164" fontId="7" fillId="3" borderId="0" xfId="0" applyNumberFormat="1" applyFont="1" applyFill="1"/>
    <xf numFmtId="164" fontId="15" fillId="3" borderId="26" xfId="0" applyNumberFormat="1" applyFont="1" applyFill="1" applyBorder="1"/>
    <xf numFmtId="0" fontId="7" fillId="3" borderId="0" xfId="0" applyFont="1" applyFill="1" applyAlignment="1">
      <alignment horizontal="left"/>
    </xf>
    <xf numFmtId="0" fontId="13" fillId="8" borderId="37" xfId="0" applyFont="1" applyFill="1" applyBorder="1"/>
    <xf numFmtId="0" fontId="13" fillId="8" borderId="38" xfId="0" applyFont="1" applyFill="1" applyBorder="1"/>
    <xf numFmtId="0" fontId="13" fillId="8" borderId="39" xfId="0" applyFont="1" applyFill="1" applyBorder="1"/>
    <xf numFmtId="0" fontId="7" fillId="0" borderId="8"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0" fillId="0" borderId="14" xfId="0" applyFont="1" applyBorder="1" applyAlignment="1" applyProtection="1">
      <alignment vertical="center"/>
      <protection locked="0"/>
    </xf>
    <xf numFmtId="0" fontId="9" fillId="3" borderId="43" xfId="0" applyFont="1" applyFill="1" applyBorder="1" applyAlignment="1">
      <alignment vertical="center"/>
    </xf>
    <xf numFmtId="0" fontId="15" fillId="3" borderId="0" xfId="0" applyFont="1" applyFill="1"/>
    <xf numFmtId="0" fontId="14" fillId="8" borderId="0" xfId="0" applyFont="1" applyFill="1" applyAlignment="1">
      <alignment vertical="center"/>
    </xf>
    <xf numFmtId="0" fontId="12" fillId="3" borderId="0" xfId="0" applyFont="1" applyFill="1"/>
    <xf numFmtId="0" fontId="18" fillId="2" borderId="19" xfId="1" applyFill="1" applyBorder="1" applyAlignment="1">
      <alignment horizontal="center" vertical="center"/>
    </xf>
    <xf numFmtId="0" fontId="18" fillId="2" borderId="29" xfId="1" applyFill="1" applyBorder="1" applyAlignment="1">
      <alignment horizontal="center" vertical="center"/>
    </xf>
    <xf numFmtId="0" fontId="18" fillId="2" borderId="10" xfId="1" applyFill="1" applyBorder="1" applyAlignment="1">
      <alignment horizontal="center" vertical="center"/>
    </xf>
    <xf numFmtId="0" fontId="18" fillId="2" borderId="11" xfId="1" applyFill="1" applyBorder="1" applyAlignment="1">
      <alignment horizontal="center" vertical="center"/>
    </xf>
    <xf numFmtId="0" fontId="18" fillId="2" borderId="30" xfId="1" applyFill="1" applyBorder="1" applyAlignment="1">
      <alignment horizontal="center" vertical="center"/>
    </xf>
    <xf numFmtId="0" fontId="18" fillId="2" borderId="12" xfId="1" applyFill="1" applyBorder="1" applyAlignment="1">
      <alignment horizontal="center" vertical="center"/>
    </xf>
    <xf numFmtId="0" fontId="18" fillId="10" borderId="15" xfId="1" applyFill="1" applyBorder="1" applyAlignment="1">
      <alignment horizontal="center" vertical="center"/>
    </xf>
    <xf numFmtId="0" fontId="18" fillId="10" borderId="29" xfId="1" applyFill="1" applyBorder="1" applyAlignment="1">
      <alignment horizontal="center" vertical="center"/>
    </xf>
    <xf numFmtId="0" fontId="18" fillId="10" borderId="12" xfId="1" applyFill="1" applyBorder="1" applyAlignment="1">
      <alignment horizontal="center" vertical="center"/>
    </xf>
    <xf numFmtId="0" fontId="18" fillId="10" borderId="10" xfId="1" applyFill="1" applyBorder="1" applyAlignment="1">
      <alignment horizontal="center" vertical="center"/>
    </xf>
    <xf numFmtId="0" fontId="18" fillId="10" borderId="25" xfId="1" applyFill="1" applyBorder="1" applyAlignment="1">
      <alignment horizontal="center" vertical="center"/>
    </xf>
    <xf numFmtId="0" fontId="18" fillId="10" borderId="13" xfId="1" applyFill="1" applyBorder="1" applyAlignment="1">
      <alignment horizontal="center" vertical="center"/>
    </xf>
    <xf numFmtId="0" fontId="20" fillId="3" borderId="0" xfId="1" applyFont="1" applyFill="1"/>
    <xf numFmtId="0" fontId="21" fillId="4" borderId="1" xfId="0" applyFont="1" applyFill="1" applyBorder="1"/>
    <xf numFmtId="0" fontId="21" fillId="5" borderId="6" xfId="0" applyFont="1" applyFill="1" applyBorder="1"/>
    <xf numFmtId="0" fontId="22" fillId="3" borderId="0" xfId="0" applyFont="1" applyFill="1"/>
    <xf numFmtId="0" fontId="24" fillId="9" borderId="39" xfId="0" applyFont="1" applyFill="1" applyBorder="1" applyAlignment="1">
      <alignment horizontal="center"/>
    </xf>
    <xf numFmtId="0" fontId="23" fillId="8" borderId="37" xfId="0" applyFont="1" applyFill="1" applyBorder="1" applyAlignment="1">
      <alignment horizontal="center"/>
    </xf>
    <xf numFmtId="0" fontId="26" fillId="3" borderId="0" xfId="0" applyFont="1" applyFill="1"/>
    <xf numFmtId="0" fontId="7" fillId="3" borderId="1" xfId="0" applyFont="1" applyFill="1" applyBorder="1"/>
    <xf numFmtId="0" fontId="9" fillId="3" borderId="1" xfId="0" applyFont="1" applyFill="1" applyBorder="1"/>
    <xf numFmtId="0" fontId="9" fillId="6" borderId="1" xfId="0" applyFont="1" applyFill="1" applyBorder="1"/>
    <xf numFmtId="0" fontId="9" fillId="3" borderId="1" xfId="0" applyFont="1" applyFill="1" applyBorder="1" applyAlignment="1">
      <alignment horizontal="right"/>
    </xf>
    <xf numFmtId="0" fontId="28" fillId="0" borderId="9" xfId="0" applyFont="1" applyBorder="1" applyAlignment="1" applyProtection="1">
      <alignment vertical="center"/>
      <protection locked="0"/>
    </xf>
    <xf numFmtId="0" fontId="28" fillId="6" borderId="1" xfId="0" applyFont="1" applyFill="1" applyBorder="1"/>
    <xf numFmtId="0" fontId="7" fillId="6" borderId="18" xfId="0" applyFont="1" applyFill="1" applyBorder="1"/>
    <xf numFmtId="0" fontId="7" fillId="6" borderId="45" xfId="0" applyFont="1" applyFill="1" applyBorder="1"/>
    <xf numFmtId="0" fontId="28" fillId="0" borderId="14" xfId="0" applyFont="1" applyBorder="1" applyAlignment="1" applyProtection="1">
      <alignment vertical="center"/>
      <protection locked="0"/>
    </xf>
    <xf numFmtId="0" fontId="28" fillId="0" borderId="47" xfId="0" applyFont="1" applyBorder="1" applyAlignment="1" applyProtection="1">
      <alignment vertical="center"/>
      <protection locked="0"/>
    </xf>
    <xf numFmtId="0" fontId="7" fillId="5" borderId="5" xfId="0" applyFont="1" applyFill="1" applyBorder="1" applyAlignment="1">
      <alignment vertical="center"/>
    </xf>
    <xf numFmtId="0" fontId="7" fillId="3" borderId="20" xfId="0" applyFont="1" applyFill="1" applyBorder="1"/>
    <xf numFmtId="0" fontId="7" fillId="3" borderId="22" xfId="0" applyFont="1" applyFill="1" applyBorder="1"/>
    <xf numFmtId="0" fontId="7" fillId="3" borderId="17" xfId="0" applyFont="1" applyFill="1" applyBorder="1"/>
    <xf numFmtId="0" fontId="7" fillId="3" borderId="23" xfId="0" applyFont="1" applyFill="1" applyBorder="1"/>
    <xf numFmtId="0" fontId="7" fillId="6" borderId="48" xfId="0" applyFont="1" applyFill="1" applyBorder="1"/>
    <xf numFmtId="0" fontId="7" fillId="6" borderId="49" xfId="0" applyFont="1" applyFill="1" applyBorder="1"/>
    <xf numFmtId="0" fontId="7" fillId="6" borderId="50" xfId="0" applyFont="1" applyFill="1" applyBorder="1"/>
    <xf numFmtId="0" fontId="7" fillId="6" borderId="51" xfId="0" applyFont="1" applyFill="1" applyBorder="1"/>
    <xf numFmtId="0" fontId="7" fillId="6" borderId="3" xfId="0" applyFont="1" applyFill="1" applyBorder="1"/>
    <xf numFmtId="0" fontId="7" fillId="6" borderId="2" xfId="0" applyFont="1" applyFill="1" applyBorder="1"/>
    <xf numFmtId="0" fontId="9" fillId="6" borderId="49" xfId="0" applyFont="1" applyFill="1" applyBorder="1"/>
    <xf numFmtId="0" fontId="7" fillId="6" borderId="53" xfId="0" applyFont="1" applyFill="1" applyBorder="1"/>
    <xf numFmtId="0" fontId="7" fillId="3" borderId="16" xfId="0" applyFont="1" applyFill="1" applyBorder="1" applyAlignment="1">
      <alignment vertical="center"/>
    </xf>
    <xf numFmtId="0" fontId="7" fillId="3" borderId="22" xfId="0" applyFont="1" applyFill="1" applyBorder="1" applyAlignment="1">
      <alignment vertical="center"/>
    </xf>
    <xf numFmtId="0" fontId="7" fillId="3" borderId="17" xfId="0" applyFont="1" applyFill="1" applyBorder="1" applyAlignment="1">
      <alignment vertical="center"/>
    </xf>
    <xf numFmtId="0" fontId="7" fillId="3" borderId="23" xfId="0" applyFont="1" applyFill="1" applyBorder="1" applyAlignment="1">
      <alignment vertical="center"/>
    </xf>
    <xf numFmtId="0" fontId="7" fillId="3" borderId="18" xfId="0" applyFont="1" applyFill="1" applyBorder="1" applyAlignment="1">
      <alignment vertical="center"/>
    </xf>
    <xf numFmtId="0" fontId="7" fillId="3" borderId="24" xfId="0" applyFont="1" applyFill="1" applyBorder="1" applyAlignment="1">
      <alignment vertical="center"/>
    </xf>
    <xf numFmtId="0" fontId="8" fillId="11" borderId="49" xfId="0" applyFont="1" applyFill="1" applyBorder="1" applyAlignment="1">
      <alignment vertical="center"/>
    </xf>
    <xf numFmtId="0" fontId="9" fillId="5" borderId="5" xfId="0" applyFont="1" applyFill="1" applyBorder="1" applyAlignment="1">
      <alignment horizontal="right" vertical="center"/>
    </xf>
    <xf numFmtId="0" fontId="30" fillId="5" borderId="4" xfId="0" applyFont="1" applyFill="1" applyBorder="1" applyAlignment="1">
      <alignment vertical="center"/>
    </xf>
    <xf numFmtId="0" fontId="31" fillId="5" borderId="5" xfId="0" applyFont="1" applyFill="1" applyBorder="1" applyAlignment="1">
      <alignment vertical="center"/>
    </xf>
    <xf numFmtId="0" fontId="32" fillId="5" borderId="4" xfId="0" applyFont="1" applyFill="1" applyBorder="1" applyAlignment="1">
      <alignment vertical="center"/>
    </xf>
    <xf numFmtId="0" fontId="33" fillId="5" borderId="5" xfId="0" applyFont="1" applyFill="1" applyBorder="1" applyAlignment="1">
      <alignment horizontal="right" vertical="center"/>
    </xf>
    <xf numFmtId="0" fontId="34" fillId="0" borderId="21" xfId="0" applyFont="1" applyBorder="1" applyAlignment="1" applyProtection="1">
      <alignment vertical="center"/>
      <protection locked="0"/>
    </xf>
    <xf numFmtId="0" fontId="34" fillId="0" borderId="9" xfId="0" applyFont="1" applyBorder="1" applyAlignment="1" applyProtection="1">
      <alignment vertical="center"/>
      <protection locked="0"/>
    </xf>
    <xf numFmtId="0" fontId="7" fillId="12" borderId="48" xfId="0" applyFont="1" applyFill="1" applyBorder="1"/>
    <xf numFmtId="0" fontId="7" fillId="12" borderId="7" xfId="0" applyFont="1" applyFill="1" applyBorder="1"/>
    <xf numFmtId="0" fontId="7" fillId="12" borderId="7" xfId="0" applyFont="1" applyFill="1" applyBorder="1" applyAlignment="1">
      <alignment vertical="center"/>
    </xf>
    <xf numFmtId="0" fontId="17" fillId="12" borderId="5" xfId="0" applyFont="1" applyFill="1" applyBorder="1" applyAlignment="1">
      <alignment vertical="center"/>
    </xf>
    <xf numFmtId="0" fontId="7" fillId="12" borderId="4" xfId="0" applyFont="1" applyFill="1" applyBorder="1" applyAlignment="1">
      <alignment vertical="center"/>
    </xf>
    <xf numFmtId="0" fontId="7" fillId="12" borderId="5" xfId="0" applyFont="1" applyFill="1" applyBorder="1" applyAlignment="1">
      <alignment vertical="center"/>
    </xf>
    <xf numFmtId="0" fontId="7" fillId="12" borderId="2" xfId="0" applyFont="1" applyFill="1" applyBorder="1"/>
    <xf numFmtId="0" fontId="7" fillId="12" borderId="5" xfId="0" applyFont="1" applyFill="1" applyBorder="1"/>
    <xf numFmtId="0" fontId="7" fillId="12" borderId="53" xfId="0" applyFont="1" applyFill="1" applyBorder="1"/>
    <xf numFmtId="0" fontId="28" fillId="0" borderId="55" xfId="0" applyFont="1" applyBorder="1" applyAlignment="1" applyProtection="1">
      <alignment vertical="center"/>
      <protection locked="0"/>
    </xf>
    <xf numFmtId="0" fontId="15" fillId="0" borderId="9" xfId="0" applyFont="1" applyBorder="1" applyAlignment="1" applyProtection="1">
      <alignment vertical="center"/>
      <protection locked="0"/>
    </xf>
    <xf numFmtId="0" fontId="13" fillId="14" borderId="37" xfId="0" applyFont="1" applyFill="1" applyBorder="1"/>
    <xf numFmtId="0" fontId="13" fillId="14" borderId="38" xfId="0" applyFont="1" applyFill="1" applyBorder="1"/>
    <xf numFmtId="0" fontId="13" fillId="14" borderId="39" xfId="0" applyFont="1" applyFill="1" applyBorder="1"/>
    <xf numFmtId="43" fontId="7" fillId="3" borderId="1" xfId="0" applyNumberFormat="1" applyFont="1" applyFill="1" applyBorder="1"/>
    <xf numFmtId="43" fontId="7" fillId="0" borderId="25" xfId="0" applyNumberFormat="1" applyFont="1" applyBorder="1" applyAlignment="1" applyProtection="1">
      <alignment vertical="center"/>
      <protection locked="0"/>
    </xf>
    <xf numFmtId="43" fontId="7" fillId="0" borderId="11" xfId="0" applyNumberFormat="1" applyFont="1" applyBorder="1" applyAlignment="1" applyProtection="1">
      <alignment vertical="center"/>
      <protection locked="0"/>
    </xf>
    <xf numFmtId="43" fontId="7" fillId="0" borderId="13" xfId="0" applyNumberFormat="1" applyFont="1" applyBorder="1" applyAlignment="1" applyProtection="1">
      <alignment vertical="center"/>
      <protection locked="0"/>
    </xf>
    <xf numFmtId="43" fontId="16" fillId="4" borderId="34" xfId="0" applyNumberFormat="1" applyFont="1" applyFill="1" applyBorder="1" applyAlignment="1">
      <alignment vertical="center"/>
    </xf>
    <xf numFmtId="43" fontId="16" fillId="5" borderId="36" xfId="0" applyNumberFormat="1" applyFont="1" applyFill="1" applyBorder="1" applyAlignment="1">
      <alignment vertical="center"/>
    </xf>
    <xf numFmtId="43" fontId="9" fillId="7" borderId="42" xfId="0" applyNumberFormat="1" applyFont="1" applyFill="1" applyBorder="1" applyAlignment="1">
      <alignment vertical="center"/>
    </xf>
    <xf numFmtId="4" fontId="8" fillId="11" borderId="49" xfId="0" applyNumberFormat="1" applyFont="1" applyFill="1" applyBorder="1" applyAlignment="1">
      <alignment vertical="center"/>
    </xf>
    <xf numFmtId="4" fontId="7" fillId="11" borderId="53" xfId="0" applyNumberFormat="1" applyFont="1" applyFill="1" applyBorder="1" applyAlignment="1">
      <alignment vertical="center"/>
    </xf>
    <xf numFmtId="4" fontId="7" fillId="11" borderId="54" xfId="0" applyNumberFormat="1" applyFont="1" applyFill="1" applyBorder="1" applyAlignment="1">
      <alignment vertical="center"/>
    </xf>
    <xf numFmtId="4" fontId="7" fillId="3" borderId="0" xfId="0" applyNumberFormat="1" applyFont="1" applyFill="1"/>
    <xf numFmtId="4" fontId="9" fillId="6" borderId="49" xfId="0" applyNumberFormat="1" applyFont="1" applyFill="1" applyBorder="1"/>
    <xf numFmtId="4" fontId="7" fillId="6" borderId="51" xfId="0" applyNumberFormat="1" applyFont="1" applyFill="1" applyBorder="1"/>
    <xf numFmtId="4" fontId="9" fillId="5" borderId="1" xfId="0" applyNumberFormat="1" applyFont="1" applyFill="1" applyBorder="1" applyAlignment="1">
      <alignment vertical="center"/>
    </xf>
    <xf numFmtId="4" fontId="7" fillId="6" borderId="53" xfId="0" applyNumberFormat="1" applyFont="1" applyFill="1" applyBorder="1"/>
    <xf numFmtId="43" fontId="7" fillId="11" borderId="53" xfId="0" applyNumberFormat="1" applyFont="1" applyFill="1" applyBorder="1" applyAlignment="1">
      <alignment vertical="center"/>
    </xf>
    <xf numFmtId="43" fontId="7" fillId="11" borderId="54" xfId="0" applyNumberFormat="1" applyFont="1" applyFill="1" applyBorder="1" applyAlignment="1">
      <alignment vertical="center"/>
    </xf>
    <xf numFmtId="43" fontId="7" fillId="6" borderId="51" xfId="0" applyNumberFormat="1" applyFont="1" applyFill="1" applyBorder="1"/>
    <xf numFmtId="43" fontId="9" fillId="5" borderId="5" xfId="0" applyNumberFormat="1" applyFont="1" applyFill="1" applyBorder="1" applyAlignment="1">
      <alignment horizontal="right" vertical="center"/>
    </xf>
    <xf numFmtId="43" fontId="9" fillId="5" borderId="1" xfId="0" applyNumberFormat="1" applyFont="1" applyFill="1" applyBorder="1" applyAlignment="1">
      <alignment vertical="center"/>
    </xf>
    <xf numFmtId="43" fontId="7" fillId="3" borderId="0" xfId="0" applyNumberFormat="1" applyFont="1" applyFill="1"/>
    <xf numFmtId="43" fontId="7" fillId="6" borderId="53" xfId="0" applyNumberFormat="1" applyFont="1" applyFill="1" applyBorder="1"/>
    <xf numFmtId="43" fontId="16" fillId="5" borderId="5" xfId="0" applyNumberFormat="1" applyFont="1" applyFill="1" applyBorder="1" applyAlignment="1">
      <alignment horizontal="right" vertical="center"/>
    </xf>
    <xf numFmtId="43" fontId="3" fillId="3" borderId="5" xfId="0" applyNumberFormat="1" applyFont="1" applyFill="1" applyBorder="1"/>
    <xf numFmtId="43" fontId="21" fillId="4" borderId="1" xfId="0" applyNumberFormat="1" applyFont="1" applyFill="1" applyBorder="1"/>
    <xf numFmtId="43" fontId="21" fillId="5" borderId="6" xfId="0" applyNumberFormat="1" applyFont="1" applyFill="1" applyBorder="1"/>
    <xf numFmtId="0" fontId="4" fillId="3" borderId="4" xfId="0" applyFont="1" applyFill="1" applyBorder="1"/>
    <xf numFmtId="0" fontId="4" fillId="3" borderId="5" xfId="0" applyFont="1" applyFill="1" applyBorder="1"/>
    <xf numFmtId="0" fontId="4" fillId="2" borderId="7" xfId="0" applyFont="1" applyFill="1" applyBorder="1"/>
    <xf numFmtId="0" fontId="3" fillId="15" borderId="6" xfId="0" applyFont="1" applyFill="1" applyBorder="1"/>
    <xf numFmtId="43" fontId="3" fillId="15" borderId="6" xfId="0" applyNumberFormat="1" applyFont="1" applyFill="1" applyBorder="1"/>
    <xf numFmtId="0" fontId="3" fillId="7" borderId="40" xfId="0" applyFont="1" applyFill="1" applyBorder="1"/>
    <xf numFmtId="0" fontId="21" fillId="3" borderId="0" xfId="0" applyFont="1" applyFill="1"/>
    <xf numFmtId="0" fontId="4" fillId="7" borderId="0" xfId="0" applyFont="1" applyFill="1"/>
    <xf numFmtId="0" fontId="3" fillId="7" borderId="0" xfId="0" applyFont="1" applyFill="1"/>
    <xf numFmtId="0" fontId="35" fillId="3" borderId="4" xfId="0" applyFont="1" applyFill="1" applyBorder="1"/>
    <xf numFmtId="43" fontId="35" fillId="3" borderId="5" xfId="0" applyNumberFormat="1" applyFont="1" applyFill="1" applyBorder="1"/>
    <xf numFmtId="43" fontId="4" fillId="7" borderId="57" xfId="0" applyNumberFormat="1" applyFont="1" applyFill="1" applyBorder="1" applyAlignment="1">
      <alignment vertical="center"/>
    </xf>
    <xf numFmtId="0" fontId="36" fillId="3" borderId="0" xfId="0" applyFont="1" applyFill="1"/>
    <xf numFmtId="0" fontId="35" fillId="3" borderId="0" xfId="0" applyFont="1" applyFill="1"/>
    <xf numFmtId="0" fontId="7" fillId="16" borderId="4" xfId="0" applyFont="1" applyFill="1" applyBorder="1" applyAlignment="1">
      <alignment vertical="center"/>
    </xf>
    <xf numFmtId="0" fontId="17" fillId="16" borderId="5" xfId="0" applyFont="1" applyFill="1" applyBorder="1" applyAlignment="1">
      <alignment vertical="center"/>
    </xf>
    <xf numFmtId="0" fontId="9" fillId="11" borderId="4" xfId="0" applyFont="1" applyFill="1" applyBorder="1" applyAlignment="1">
      <alignment horizontal="left" vertical="center"/>
    </xf>
    <xf numFmtId="0" fontId="9" fillId="11" borderId="7" xfId="0" applyFont="1" applyFill="1" applyBorder="1" applyAlignment="1">
      <alignment horizontal="left" vertical="center"/>
    </xf>
    <xf numFmtId="43" fontId="9" fillId="4" borderId="5" xfId="0" applyNumberFormat="1" applyFont="1" applyFill="1" applyBorder="1" applyAlignment="1">
      <alignment horizontal="right" vertical="center"/>
    </xf>
    <xf numFmtId="43" fontId="9" fillId="4" borderId="1" xfId="0" applyNumberFormat="1" applyFont="1" applyFill="1" applyBorder="1" applyAlignment="1">
      <alignment vertical="center"/>
    </xf>
    <xf numFmtId="0" fontId="9" fillId="3" borderId="0" xfId="0" applyFont="1" applyFill="1"/>
    <xf numFmtId="0" fontId="9" fillId="11" borderId="4" xfId="0" applyFont="1" applyFill="1" applyBorder="1" applyAlignment="1">
      <alignment vertical="center"/>
    </xf>
    <xf numFmtId="0" fontId="9" fillId="11" borderId="7" xfId="0" applyFont="1" applyFill="1" applyBorder="1" applyAlignment="1">
      <alignment vertical="center"/>
    </xf>
    <xf numFmtId="0" fontId="37" fillId="8" borderId="58" xfId="0" applyFont="1" applyFill="1" applyBorder="1" applyAlignment="1">
      <alignment horizontal="right"/>
    </xf>
    <xf numFmtId="0" fontId="38" fillId="8" borderId="59" xfId="0" applyFont="1" applyFill="1" applyBorder="1" applyAlignment="1">
      <alignment horizontal="right"/>
    </xf>
    <xf numFmtId="43" fontId="7" fillId="0" borderId="25" xfId="0" applyNumberFormat="1" applyFont="1" applyBorder="1" applyAlignment="1">
      <alignment vertical="center"/>
    </xf>
    <xf numFmtId="43" fontId="7" fillId="0" borderId="11" xfId="0" applyNumberFormat="1" applyFont="1" applyBorder="1" applyAlignment="1">
      <alignment vertical="center"/>
    </xf>
    <xf numFmtId="43" fontId="7" fillId="0" borderId="46" xfId="0" applyNumberFormat="1" applyFont="1" applyBorder="1" applyAlignment="1">
      <alignment vertical="center"/>
    </xf>
    <xf numFmtId="43" fontId="7" fillId="0" borderId="56" xfId="0" applyNumberFormat="1" applyFont="1" applyBorder="1" applyAlignment="1">
      <alignment vertical="center"/>
    </xf>
    <xf numFmtId="0" fontId="39" fillId="11" borderId="49" xfId="0" applyFont="1" applyFill="1" applyBorder="1" applyAlignment="1">
      <alignment horizontal="right" vertical="center"/>
    </xf>
    <xf numFmtId="0" fontId="40" fillId="6" borderId="49" xfId="0" applyFont="1" applyFill="1" applyBorder="1" applyAlignment="1">
      <alignment horizontal="right"/>
    </xf>
    <xf numFmtId="43" fontId="41" fillId="11" borderId="53" xfId="0" applyNumberFormat="1" applyFont="1" applyFill="1" applyBorder="1" applyAlignment="1">
      <alignment vertical="center"/>
    </xf>
    <xf numFmtId="43" fontId="42" fillId="4" borderId="1" xfId="0" applyNumberFormat="1" applyFont="1" applyFill="1" applyBorder="1" applyAlignment="1">
      <alignment vertical="center"/>
    </xf>
    <xf numFmtId="43" fontId="43" fillId="6" borderId="51" xfId="0" applyNumberFormat="1" applyFont="1" applyFill="1" applyBorder="1"/>
    <xf numFmtId="0" fontId="43" fillId="6" borderId="53" xfId="0" applyFont="1" applyFill="1" applyBorder="1"/>
    <xf numFmtId="0" fontId="43" fillId="6" borderId="51" xfId="0" applyFont="1" applyFill="1" applyBorder="1"/>
    <xf numFmtId="0" fontId="44" fillId="11" borderId="7" xfId="0" applyFont="1" applyFill="1" applyBorder="1" applyAlignment="1">
      <alignment horizontal="right" vertical="center"/>
    </xf>
    <xf numFmtId="0" fontId="9" fillId="4" borderId="5" xfId="0" applyFont="1" applyFill="1" applyBorder="1" applyAlignment="1">
      <alignment horizontal="right" vertical="center"/>
    </xf>
    <xf numFmtId="4" fontId="9" fillId="4" borderId="1" xfId="0" applyNumberFormat="1" applyFont="1" applyFill="1" applyBorder="1" applyAlignment="1">
      <alignment vertical="center"/>
    </xf>
    <xf numFmtId="0" fontId="25" fillId="3" borderId="44" xfId="0" applyFont="1" applyFill="1" applyBorder="1" applyAlignment="1">
      <alignment horizontal="center" vertical="center"/>
    </xf>
    <xf numFmtId="0" fontId="18" fillId="13" borderId="4" xfId="1" applyFill="1" applyBorder="1" applyAlignment="1">
      <alignment vertical="center"/>
    </xf>
    <xf numFmtId="0" fontId="18" fillId="13" borderId="7" xfId="1" applyFill="1" applyBorder="1" applyAlignment="1">
      <alignment vertical="center"/>
    </xf>
    <xf numFmtId="0" fontId="18" fillId="13" borderId="5" xfId="1" applyFill="1" applyBorder="1" applyAlignment="1">
      <alignment vertical="center"/>
    </xf>
    <xf numFmtId="0" fontId="3" fillId="0" borderId="0" xfId="0" applyFont="1" applyAlignment="1">
      <alignment horizontal="left"/>
    </xf>
    <xf numFmtId="0" fontId="6" fillId="0" borderId="0" xfId="0" applyFont="1" applyAlignment="1">
      <alignment horizontal="left" vertical="center"/>
    </xf>
    <xf numFmtId="0" fontId="18" fillId="2" borderId="4" xfId="1" applyFill="1" applyBorder="1" applyAlignment="1">
      <alignment vertical="center"/>
    </xf>
    <xf numFmtId="0" fontId="18" fillId="2" borderId="7" xfId="1" applyFill="1" applyBorder="1" applyAlignment="1">
      <alignment vertical="center"/>
    </xf>
    <xf numFmtId="0" fontId="18" fillId="2" borderId="5" xfId="1" applyFill="1" applyBorder="1" applyAlignment="1">
      <alignment vertical="center"/>
    </xf>
    <xf numFmtId="0" fontId="5" fillId="0" borderId="4" xfId="0" applyFont="1" applyBorder="1" applyAlignment="1">
      <alignment horizontal="left" vertical="center"/>
    </xf>
    <xf numFmtId="0" fontId="5" fillId="0" borderId="7" xfId="0" applyFont="1" applyBorder="1" applyAlignment="1">
      <alignment horizontal="left" vertical="center"/>
    </xf>
    <xf numFmtId="0" fontId="5" fillId="0" borderId="5" xfId="0" applyFont="1" applyBorder="1" applyAlignment="1">
      <alignment horizontal="left" vertical="center"/>
    </xf>
    <xf numFmtId="0" fontId="18" fillId="17" borderId="4" xfId="1" applyFill="1" applyBorder="1" applyAlignment="1">
      <alignment horizontal="left" vertical="center"/>
    </xf>
    <xf numFmtId="0" fontId="18" fillId="17" borderId="7" xfId="1" applyFill="1" applyBorder="1" applyAlignment="1">
      <alignment horizontal="left" vertical="center"/>
    </xf>
    <xf numFmtId="0" fontId="18" fillId="17" borderId="5" xfId="1" applyFill="1" applyBorder="1" applyAlignment="1">
      <alignment horizontal="left" vertical="center"/>
    </xf>
    <xf numFmtId="0" fontId="16" fillId="5" borderId="4" xfId="0" applyFont="1" applyFill="1" applyBorder="1" applyAlignment="1">
      <alignment horizontal="left" vertical="center"/>
    </xf>
    <xf numFmtId="0" fontId="16" fillId="5" borderId="7" xfId="0" applyFont="1" applyFill="1" applyBorder="1" applyAlignment="1">
      <alignment horizontal="left" vertical="center"/>
    </xf>
    <xf numFmtId="0" fontId="16" fillId="4" borderId="32" xfId="0" applyFont="1" applyFill="1" applyBorder="1" applyAlignment="1">
      <alignment horizontal="left" vertical="center"/>
    </xf>
    <xf numFmtId="0" fontId="16" fillId="4" borderId="33" xfId="0" applyFont="1" applyFill="1" applyBorder="1" applyAlignment="1">
      <alignment horizontal="left" vertical="center"/>
    </xf>
    <xf numFmtId="0" fontId="16" fillId="5" borderId="35" xfId="0" applyFont="1" applyFill="1" applyBorder="1" applyAlignment="1">
      <alignment horizontal="left" vertical="center"/>
    </xf>
    <xf numFmtId="0" fontId="16" fillId="5" borderId="28" xfId="0" applyFont="1" applyFill="1" applyBorder="1" applyAlignment="1">
      <alignment horizontal="left" vertical="center"/>
    </xf>
    <xf numFmtId="0" fontId="9" fillId="7" borderId="40" xfId="0" applyFont="1" applyFill="1" applyBorder="1" applyAlignment="1">
      <alignment horizontal="left" vertical="center"/>
    </xf>
    <xf numFmtId="0" fontId="9" fillId="7" borderId="41" xfId="0" applyFont="1" applyFill="1" applyBorder="1" applyAlignment="1">
      <alignment horizontal="left" vertical="center"/>
    </xf>
    <xf numFmtId="0" fontId="16" fillId="4" borderId="4" xfId="0" applyFont="1" applyFill="1" applyBorder="1" applyAlignment="1">
      <alignment horizontal="left" vertical="center"/>
    </xf>
    <xf numFmtId="0" fontId="16" fillId="4" borderId="7" xfId="0" applyFont="1" applyFill="1" applyBorder="1" applyAlignment="1">
      <alignment horizontal="left" vertical="center"/>
    </xf>
    <xf numFmtId="0" fontId="9" fillId="6" borderId="48" xfId="0" applyFont="1" applyFill="1" applyBorder="1" applyAlignment="1">
      <alignment horizontal="left" vertical="center"/>
    </xf>
    <xf numFmtId="0" fontId="9" fillId="6" borderId="52" xfId="0" applyFont="1" applyFill="1" applyBorder="1" applyAlignment="1">
      <alignment horizontal="left" vertical="center"/>
    </xf>
    <xf numFmtId="0" fontId="32" fillId="5" borderId="7" xfId="0" applyFont="1" applyFill="1" applyBorder="1" applyAlignment="1">
      <alignment horizontal="left" vertical="center"/>
    </xf>
  </cellXfs>
  <cellStyles count="3">
    <cellStyle name="Besuchter Hyperlink" xfId="2" builtinId="9" customBuiltin="1"/>
    <cellStyle name="Link" xfId="1" builtinId="8" customBuiltin="1"/>
    <cellStyle name="Standard" xfId="0" builtinId="0"/>
  </cellStyles>
  <dxfs count="107">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ont>
        <color rgb="FFFF0000"/>
      </font>
    </dxf>
    <dxf>
      <font>
        <color theme="0" tint="-0.499984740745262"/>
      </font>
    </dxf>
    <dxf>
      <font>
        <color rgb="FF00B050"/>
      </font>
    </dxf>
    <dxf>
      <font>
        <color rgb="FFFF0000"/>
      </font>
    </dxf>
    <dxf>
      <font>
        <color theme="0" tint="-0.499984740745262"/>
      </font>
    </dxf>
    <dxf>
      <font>
        <color rgb="FF00B050"/>
      </font>
    </dxf>
  </dxfs>
  <tableStyles count="0" defaultTableStyle="TableStyleMedium2" defaultPivotStyle="PivotStyleLight16"/>
  <colors>
    <mruColors>
      <color rgb="FF00B050"/>
      <color rgb="FFF4EDF9"/>
      <color rgb="FFF4B084"/>
      <color rgb="FFF19861"/>
      <color rgb="FFC6E0B4"/>
      <color rgb="FF8E0000"/>
      <color rgb="FF4CEF3F"/>
      <color rgb="FF00E266"/>
      <color rgb="FFF09156"/>
      <color rgb="FFFFCA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95000"/>
              </a:schemeClr>
            </a:solidFill>
            <a:ln w="12700">
              <a:noFill/>
            </a:ln>
            <a:effectLst/>
          </c:spPr>
          <c:invertIfNegative val="0"/>
          <c:dPt>
            <c:idx val="0"/>
            <c:invertIfNegative val="0"/>
            <c:bubble3D val="0"/>
            <c:spPr>
              <a:solidFill>
                <a:schemeClr val="bg1">
                  <a:lumMod val="95000"/>
                </a:schemeClr>
              </a:solidFill>
              <a:ln w="12700">
                <a:solidFill>
                  <a:srgbClr val="7030A0"/>
                </a:solidFill>
              </a:ln>
              <a:effectLst/>
            </c:spPr>
            <c:extLst>
              <c:ext xmlns:c16="http://schemas.microsoft.com/office/drawing/2014/chart" uri="{C3380CC4-5D6E-409C-BE32-E72D297353CC}">
                <c16:uniqueId val="{00000009-61B1-41F8-A406-3007BFF319B1}"/>
              </c:ext>
            </c:extLst>
          </c:dPt>
          <c:dPt>
            <c:idx val="1"/>
            <c:invertIfNegative val="0"/>
            <c:bubble3D val="0"/>
            <c:spPr>
              <a:solidFill>
                <a:schemeClr val="bg1">
                  <a:lumMod val="95000"/>
                </a:schemeClr>
              </a:solidFill>
              <a:ln w="12700">
                <a:solidFill>
                  <a:srgbClr val="00B050"/>
                </a:solidFill>
              </a:ln>
              <a:effectLst/>
            </c:spPr>
            <c:extLst>
              <c:ext xmlns:c16="http://schemas.microsoft.com/office/drawing/2014/chart" uri="{C3380CC4-5D6E-409C-BE32-E72D297353CC}">
                <c16:uniqueId val="{00000008-61B1-41F8-A406-3007BFF319B1}"/>
              </c:ext>
            </c:extLst>
          </c:dPt>
          <c:dPt>
            <c:idx val="2"/>
            <c:invertIfNegative val="0"/>
            <c:bubble3D val="0"/>
            <c:spPr>
              <a:solidFill>
                <a:schemeClr val="bg1">
                  <a:lumMod val="95000"/>
                </a:schemeClr>
              </a:solidFill>
              <a:ln w="12700">
                <a:solidFill>
                  <a:schemeClr val="accent2">
                    <a:lumMod val="75000"/>
                  </a:schemeClr>
                </a:solidFill>
              </a:ln>
              <a:effectLst/>
            </c:spPr>
            <c:extLst>
              <c:ext xmlns:c16="http://schemas.microsoft.com/office/drawing/2014/chart" uri="{C3380CC4-5D6E-409C-BE32-E72D297353CC}">
                <c16:uniqueId val="{00000005-64EA-41D9-8F50-C9627CE6E83D}"/>
              </c:ext>
            </c:extLst>
          </c:dPt>
          <c:dPt>
            <c:idx val="3"/>
            <c:invertIfNegative val="0"/>
            <c:bubble3D val="0"/>
            <c:spPr>
              <a:solidFill>
                <a:schemeClr val="bg1">
                  <a:lumMod val="95000"/>
                </a:schemeClr>
              </a:solidFill>
              <a:ln w="12700">
                <a:solidFill>
                  <a:schemeClr val="tx1"/>
                </a:solidFill>
              </a:ln>
              <a:effectLst/>
            </c:spPr>
            <c:extLst>
              <c:ext xmlns:c16="http://schemas.microsoft.com/office/drawing/2014/chart" uri="{C3380CC4-5D6E-409C-BE32-E72D297353CC}">
                <c16:uniqueId val="{0000000A-61B1-41F8-A406-3007BFF319B1}"/>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(Übersicht!$B$16,Übersicht!$B$18:$B$19,Übersicht!$B$20)</c:f>
              <c:strCache>
                <c:ptCount val="4"/>
                <c:pt idx="0">
                  <c:v>Ersparnis oder Schulden:</c:v>
                </c:pt>
                <c:pt idx="1">
                  <c:v>Einnahmen</c:v>
                </c:pt>
                <c:pt idx="2">
                  <c:v>Ausgaben</c:v>
                </c:pt>
                <c:pt idx="3">
                  <c:v>Saldo</c:v>
                </c:pt>
              </c:strCache>
            </c:strRef>
          </c:cat>
          <c:val>
            <c:numRef>
              <c:f>(Übersicht!$C$16,Übersicht!$C$18:$C$19,Übersicht!$C$20)</c:f>
              <c:numCache>
                <c:formatCode>_(* #,##0.00_);_(* \(#,##0.00\);_(* "-"??_);_(@_)</c:formatCode>
                <c:ptCount val="4"/>
                <c:pt idx="1">
                  <c:v>0</c:v>
                </c:pt>
                <c:pt idx="2">
                  <c:v>0</c:v>
                </c:pt>
                <c:pt idx="3">
                  <c:v>0</c:v>
                </c:pt>
              </c:numCache>
            </c:numRef>
          </c:val>
          <c:extLst>
            <c:ext xmlns:c16="http://schemas.microsoft.com/office/drawing/2014/chart" uri="{C3380CC4-5D6E-409C-BE32-E72D297353CC}">
              <c16:uniqueId val="{00000005-61B1-41F8-A406-3007BFF319B1}"/>
            </c:ext>
          </c:extLst>
        </c:ser>
        <c:dLbls>
          <c:showLegendKey val="0"/>
          <c:showVal val="0"/>
          <c:showCatName val="0"/>
          <c:showSerName val="0"/>
          <c:showPercent val="0"/>
          <c:showBubbleSize val="0"/>
        </c:dLbls>
        <c:gapWidth val="96"/>
        <c:axId val="196608704"/>
        <c:axId val="196610144"/>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196610144"/>
        <c:crosses val="autoZero"/>
        <c:auto val="1"/>
        <c:lblAlgn val="ctr"/>
        <c:lblOffset val="100"/>
        <c:noMultiLvlLbl val="0"/>
      </c:catAx>
      <c:valAx>
        <c:axId val="196610144"/>
        <c:scaling>
          <c:orientation val="minMax"/>
        </c:scaling>
        <c:delete val="1"/>
        <c:axPos val="t"/>
        <c:numFmt formatCode="_(* #,##0.00_);_(* \(#,##0.00\);_(* &quot;-&quot;??_);_(@_)" sourceLinked="1"/>
        <c:majorTickMark val="out"/>
        <c:minorTickMark val="none"/>
        <c:tickLblPos val="nextTo"/>
        <c:crossAx val="19660870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Trebuchet MS" panose="020B0603020202020204" pitchFamily="34" charset="0"/>
        </a:defRPr>
      </a:pPr>
      <a:endParaRPr lang="de-DE"/>
    </a:p>
  </c:txPr>
  <c:printSettings>
    <c:headerFooter/>
    <c:pageMargins b="0.78740157499999996" l="0.7" r="0.7" t="0.78740157499999996"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85B4-4AB1-99A9-D2A50F47665D}"/>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85B4-4AB1-99A9-D2A50F4766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Jul!$D$54:$D$55</c:f>
              <c:strCache>
                <c:ptCount val="2"/>
                <c:pt idx="0">
                  <c:v>EINNAHMEN</c:v>
                </c:pt>
                <c:pt idx="1">
                  <c:v>AUSGABEN</c:v>
                </c:pt>
              </c:strCache>
            </c:strRef>
          </c:cat>
          <c:val>
            <c:numRef>
              <c:f>Jul!$H$54:$H$55</c:f>
              <c:numCache>
                <c:formatCode>_(* #,##0.00_);_(* \(#,##0.00\);_(* "-"??_);_(@_)</c:formatCode>
                <c:ptCount val="2"/>
                <c:pt idx="0">
                  <c:v>0</c:v>
                </c:pt>
                <c:pt idx="1">
                  <c:v>0</c:v>
                </c:pt>
              </c:numCache>
            </c:numRef>
          </c:val>
          <c:extLst>
            <c:ext xmlns:c16="http://schemas.microsoft.com/office/drawing/2014/chart" uri="{C3380CC4-5D6E-409C-BE32-E72D297353CC}">
              <c16:uniqueId val="{00000004-85B4-4AB1-99A9-D2A50F47665D}"/>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Jul!$D$54:$D$55</c15:sqref>
                        </c15:formulaRef>
                      </c:ext>
                    </c:extLst>
                    <c:strCache>
                      <c:ptCount val="2"/>
                      <c:pt idx="0">
                        <c:v>EINNAHMEN</c:v>
                      </c:pt>
                      <c:pt idx="1">
                        <c:v>AUSGABEN</c:v>
                      </c:pt>
                    </c:strCache>
                  </c:strRef>
                </c:cat>
                <c:val>
                  <c:numRef>
                    <c:extLst>
                      <c:ext uri="{02D57815-91ED-43cb-92C2-25804820EDAC}">
                        <c15:formulaRef>
                          <c15:sqref>Jul!$E$54:$E$55</c15:sqref>
                        </c15:formulaRef>
                      </c:ext>
                    </c:extLst>
                    <c:numCache>
                      <c:formatCode>General</c:formatCode>
                      <c:ptCount val="2"/>
                    </c:numCache>
                  </c:numRef>
                </c:val>
                <c:extLst>
                  <c:ext xmlns:c16="http://schemas.microsoft.com/office/drawing/2014/chart" uri="{C3380CC4-5D6E-409C-BE32-E72D297353CC}">
                    <c16:uniqueId val="{00000005-85B4-4AB1-99A9-D2A50F47665D}"/>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Jul!$D$54:$D$55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Jul!$F$54:$F$55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85B4-4AB1-99A9-D2A50F47665D}"/>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Jul!$D$54:$D$55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Jul!$G$54:$G$55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85B4-4AB1-99A9-D2A50F47665D}"/>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5D56-42CE-ACE5-279E29E44F3B}"/>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5D56-42CE-ACE5-279E29E44F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Aug!$D$54:$D$55</c:f>
              <c:strCache>
                <c:ptCount val="2"/>
                <c:pt idx="0">
                  <c:v>EINNAHMEN</c:v>
                </c:pt>
                <c:pt idx="1">
                  <c:v>AUSGABEN</c:v>
                </c:pt>
              </c:strCache>
            </c:strRef>
          </c:cat>
          <c:val>
            <c:numRef>
              <c:f>Aug!$H$54:$H$55</c:f>
              <c:numCache>
                <c:formatCode>_(* #,##0.00_);_(* \(#,##0.00\);_(* "-"??_);_(@_)</c:formatCode>
                <c:ptCount val="2"/>
                <c:pt idx="0">
                  <c:v>0</c:v>
                </c:pt>
                <c:pt idx="1">
                  <c:v>0</c:v>
                </c:pt>
              </c:numCache>
            </c:numRef>
          </c:val>
          <c:extLst>
            <c:ext xmlns:c16="http://schemas.microsoft.com/office/drawing/2014/chart" uri="{C3380CC4-5D6E-409C-BE32-E72D297353CC}">
              <c16:uniqueId val="{00000004-5D56-42CE-ACE5-279E29E44F3B}"/>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Aug!$D$54:$D$55</c15:sqref>
                        </c15:formulaRef>
                      </c:ext>
                    </c:extLst>
                    <c:strCache>
                      <c:ptCount val="2"/>
                      <c:pt idx="0">
                        <c:v>EINNAHMEN</c:v>
                      </c:pt>
                      <c:pt idx="1">
                        <c:v>AUSGABEN</c:v>
                      </c:pt>
                    </c:strCache>
                  </c:strRef>
                </c:cat>
                <c:val>
                  <c:numRef>
                    <c:extLst>
                      <c:ext uri="{02D57815-91ED-43cb-92C2-25804820EDAC}">
                        <c15:formulaRef>
                          <c15:sqref>Aug!$E$54:$E$55</c15:sqref>
                        </c15:formulaRef>
                      </c:ext>
                    </c:extLst>
                    <c:numCache>
                      <c:formatCode>General</c:formatCode>
                      <c:ptCount val="2"/>
                    </c:numCache>
                  </c:numRef>
                </c:val>
                <c:extLst>
                  <c:ext xmlns:c16="http://schemas.microsoft.com/office/drawing/2014/chart" uri="{C3380CC4-5D6E-409C-BE32-E72D297353CC}">
                    <c16:uniqueId val="{00000005-5D56-42CE-ACE5-279E29E44F3B}"/>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Aug!$D$54:$D$55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Aug!$F$54:$F$55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5D56-42CE-ACE5-279E29E44F3B}"/>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Aug!$D$54:$D$55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Aug!$G$54:$G$55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5D56-42CE-ACE5-279E29E44F3B}"/>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A379-48BB-A9B8-A6EBDDE65477}"/>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A379-48BB-A9B8-A6EBDDE6547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Sept!$D$54:$D$55</c:f>
              <c:strCache>
                <c:ptCount val="2"/>
                <c:pt idx="0">
                  <c:v>EINNAHMEN</c:v>
                </c:pt>
                <c:pt idx="1">
                  <c:v>AUSGABEN</c:v>
                </c:pt>
              </c:strCache>
            </c:strRef>
          </c:cat>
          <c:val>
            <c:numRef>
              <c:f>Sept!$H$54:$H$55</c:f>
              <c:numCache>
                <c:formatCode>_(* #,##0.00_);_(* \(#,##0.00\);_(* "-"??_);_(@_)</c:formatCode>
                <c:ptCount val="2"/>
                <c:pt idx="0">
                  <c:v>0</c:v>
                </c:pt>
                <c:pt idx="1">
                  <c:v>0</c:v>
                </c:pt>
              </c:numCache>
            </c:numRef>
          </c:val>
          <c:extLst>
            <c:ext xmlns:c16="http://schemas.microsoft.com/office/drawing/2014/chart" uri="{C3380CC4-5D6E-409C-BE32-E72D297353CC}">
              <c16:uniqueId val="{00000004-A379-48BB-A9B8-A6EBDDE65477}"/>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Sept!$D$54:$D$55</c15:sqref>
                        </c15:formulaRef>
                      </c:ext>
                    </c:extLst>
                    <c:strCache>
                      <c:ptCount val="2"/>
                      <c:pt idx="0">
                        <c:v>EINNAHMEN</c:v>
                      </c:pt>
                      <c:pt idx="1">
                        <c:v>AUSGABEN</c:v>
                      </c:pt>
                    </c:strCache>
                  </c:strRef>
                </c:cat>
                <c:val>
                  <c:numRef>
                    <c:extLst>
                      <c:ext uri="{02D57815-91ED-43cb-92C2-25804820EDAC}">
                        <c15:formulaRef>
                          <c15:sqref>Sept!$E$54:$E$55</c15:sqref>
                        </c15:formulaRef>
                      </c:ext>
                    </c:extLst>
                    <c:numCache>
                      <c:formatCode>General</c:formatCode>
                      <c:ptCount val="2"/>
                    </c:numCache>
                  </c:numRef>
                </c:val>
                <c:extLst>
                  <c:ext xmlns:c16="http://schemas.microsoft.com/office/drawing/2014/chart" uri="{C3380CC4-5D6E-409C-BE32-E72D297353CC}">
                    <c16:uniqueId val="{00000005-A379-48BB-A9B8-A6EBDDE65477}"/>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Sept!$D$54:$D$55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Sept!$F$54:$F$55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A379-48BB-A9B8-A6EBDDE65477}"/>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Sept!$D$54:$D$55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Sept!$G$54:$G$55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A379-48BB-A9B8-A6EBDDE65477}"/>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9A2D-4068-9C74-B43815D605DA}"/>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9A2D-4068-9C74-B43815D605D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Okt!$D$54:$D$55</c:f>
              <c:strCache>
                <c:ptCount val="2"/>
                <c:pt idx="0">
                  <c:v>EINNAHMEN</c:v>
                </c:pt>
                <c:pt idx="1">
                  <c:v>AUSGABEN</c:v>
                </c:pt>
              </c:strCache>
            </c:strRef>
          </c:cat>
          <c:val>
            <c:numRef>
              <c:f>Okt!$H$54:$H$55</c:f>
              <c:numCache>
                <c:formatCode>_(* #,##0.00_);_(* \(#,##0.00\);_(* "-"??_);_(@_)</c:formatCode>
                <c:ptCount val="2"/>
                <c:pt idx="0">
                  <c:v>0</c:v>
                </c:pt>
                <c:pt idx="1">
                  <c:v>0</c:v>
                </c:pt>
              </c:numCache>
            </c:numRef>
          </c:val>
          <c:extLst>
            <c:ext xmlns:c16="http://schemas.microsoft.com/office/drawing/2014/chart" uri="{C3380CC4-5D6E-409C-BE32-E72D297353CC}">
              <c16:uniqueId val="{00000004-9A2D-4068-9C74-B43815D605DA}"/>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Okt!$D$54:$D$55</c15:sqref>
                        </c15:formulaRef>
                      </c:ext>
                    </c:extLst>
                    <c:strCache>
                      <c:ptCount val="2"/>
                      <c:pt idx="0">
                        <c:v>EINNAHMEN</c:v>
                      </c:pt>
                      <c:pt idx="1">
                        <c:v>AUSGABEN</c:v>
                      </c:pt>
                    </c:strCache>
                  </c:strRef>
                </c:cat>
                <c:val>
                  <c:numRef>
                    <c:extLst>
                      <c:ext uri="{02D57815-91ED-43cb-92C2-25804820EDAC}">
                        <c15:formulaRef>
                          <c15:sqref>Okt!$E$54:$E$55</c15:sqref>
                        </c15:formulaRef>
                      </c:ext>
                    </c:extLst>
                    <c:numCache>
                      <c:formatCode>General</c:formatCode>
                      <c:ptCount val="2"/>
                    </c:numCache>
                  </c:numRef>
                </c:val>
                <c:extLst>
                  <c:ext xmlns:c16="http://schemas.microsoft.com/office/drawing/2014/chart" uri="{C3380CC4-5D6E-409C-BE32-E72D297353CC}">
                    <c16:uniqueId val="{00000005-9A2D-4068-9C74-B43815D605D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Okt!$D$54:$D$55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Okt!$F$54:$F$55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9A2D-4068-9C74-B43815D605DA}"/>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Okt!$D$54:$D$55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Okt!$G$54:$G$55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9A2D-4068-9C74-B43815D605DA}"/>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8F06-4DEB-AC16-7C4C3D8F8EA1}"/>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8F06-4DEB-AC16-7C4C3D8F8E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Nov!$D$54:$D$55</c:f>
              <c:strCache>
                <c:ptCount val="2"/>
                <c:pt idx="0">
                  <c:v>EINNAHMEN</c:v>
                </c:pt>
                <c:pt idx="1">
                  <c:v>AUSGABEN</c:v>
                </c:pt>
              </c:strCache>
            </c:strRef>
          </c:cat>
          <c:val>
            <c:numRef>
              <c:f>Nov!$H$54:$H$55</c:f>
              <c:numCache>
                <c:formatCode>_(* #,##0.00_);_(* \(#,##0.00\);_(* "-"??_);_(@_)</c:formatCode>
                <c:ptCount val="2"/>
                <c:pt idx="0">
                  <c:v>0</c:v>
                </c:pt>
                <c:pt idx="1">
                  <c:v>0</c:v>
                </c:pt>
              </c:numCache>
            </c:numRef>
          </c:val>
          <c:extLst>
            <c:ext xmlns:c16="http://schemas.microsoft.com/office/drawing/2014/chart" uri="{C3380CC4-5D6E-409C-BE32-E72D297353CC}">
              <c16:uniqueId val="{00000004-8F06-4DEB-AC16-7C4C3D8F8EA1}"/>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Nov!$D$54:$D$55</c15:sqref>
                        </c15:formulaRef>
                      </c:ext>
                    </c:extLst>
                    <c:strCache>
                      <c:ptCount val="2"/>
                      <c:pt idx="0">
                        <c:v>EINNAHMEN</c:v>
                      </c:pt>
                      <c:pt idx="1">
                        <c:v>AUSGABEN</c:v>
                      </c:pt>
                    </c:strCache>
                  </c:strRef>
                </c:cat>
                <c:val>
                  <c:numRef>
                    <c:extLst>
                      <c:ext uri="{02D57815-91ED-43cb-92C2-25804820EDAC}">
                        <c15:formulaRef>
                          <c15:sqref>Nov!$E$54:$E$55</c15:sqref>
                        </c15:formulaRef>
                      </c:ext>
                    </c:extLst>
                    <c:numCache>
                      <c:formatCode>General</c:formatCode>
                      <c:ptCount val="2"/>
                    </c:numCache>
                  </c:numRef>
                </c:val>
                <c:extLst>
                  <c:ext xmlns:c16="http://schemas.microsoft.com/office/drawing/2014/chart" uri="{C3380CC4-5D6E-409C-BE32-E72D297353CC}">
                    <c16:uniqueId val="{00000005-8F06-4DEB-AC16-7C4C3D8F8EA1}"/>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Nov!$D$54:$D$55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Nov!$F$54:$F$55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8F06-4DEB-AC16-7C4C3D8F8EA1}"/>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Nov!$D$54:$D$55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Nov!$G$54:$G$55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8F06-4DEB-AC16-7C4C3D8F8EA1}"/>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4E0A-4BFB-BA2E-B5A467A0AFAB}"/>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4E0A-4BFB-BA2E-B5A467A0AFA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Dez!$D$54:$D$55</c:f>
              <c:strCache>
                <c:ptCount val="2"/>
                <c:pt idx="0">
                  <c:v>EINNAHMEN</c:v>
                </c:pt>
                <c:pt idx="1">
                  <c:v>AUSGABEN</c:v>
                </c:pt>
              </c:strCache>
            </c:strRef>
          </c:cat>
          <c:val>
            <c:numRef>
              <c:f>Dez!$H$54:$H$55</c:f>
              <c:numCache>
                <c:formatCode>_(* #,##0.00_);_(* \(#,##0.00\);_(* "-"??_);_(@_)</c:formatCode>
                <c:ptCount val="2"/>
                <c:pt idx="0">
                  <c:v>0</c:v>
                </c:pt>
                <c:pt idx="1">
                  <c:v>0</c:v>
                </c:pt>
              </c:numCache>
            </c:numRef>
          </c:val>
          <c:extLst>
            <c:ext xmlns:c16="http://schemas.microsoft.com/office/drawing/2014/chart" uri="{C3380CC4-5D6E-409C-BE32-E72D297353CC}">
              <c16:uniqueId val="{00000004-4E0A-4BFB-BA2E-B5A467A0AFAB}"/>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Dez!$D$54:$D$55</c15:sqref>
                        </c15:formulaRef>
                      </c:ext>
                    </c:extLst>
                    <c:strCache>
                      <c:ptCount val="2"/>
                      <c:pt idx="0">
                        <c:v>EINNAHMEN</c:v>
                      </c:pt>
                      <c:pt idx="1">
                        <c:v>AUSGABEN</c:v>
                      </c:pt>
                    </c:strCache>
                  </c:strRef>
                </c:cat>
                <c:val>
                  <c:numRef>
                    <c:extLst>
                      <c:ext uri="{02D57815-91ED-43cb-92C2-25804820EDAC}">
                        <c15:formulaRef>
                          <c15:sqref>Dez!$E$54:$E$55</c15:sqref>
                        </c15:formulaRef>
                      </c:ext>
                    </c:extLst>
                    <c:numCache>
                      <c:formatCode>General</c:formatCode>
                      <c:ptCount val="2"/>
                    </c:numCache>
                  </c:numRef>
                </c:val>
                <c:extLst>
                  <c:ext xmlns:c16="http://schemas.microsoft.com/office/drawing/2014/chart" uri="{C3380CC4-5D6E-409C-BE32-E72D297353CC}">
                    <c16:uniqueId val="{00000005-4E0A-4BFB-BA2E-B5A467A0AFAB}"/>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Dez!$D$54:$D$55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Dez!$F$54:$F$55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4E0A-4BFB-BA2E-B5A467A0AFAB}"/>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Dez!$D$54:$D$55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Dez!$G$54:$G$55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4E0A-4BFB-BA2E-B5A467A0AFAB}"/>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0DBE-4198-B240-7A6C4C78684E}"/>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0DBE-4198-B240-7A6C4C78684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Budget!$D$54:$D$55</c:f>
              <c:strCache>
                <c:ptCount val="2"/>
                <c:pt idx="0">
                  <c:v>EINNAHMEN</c:v>
                </c:pt>
                <c:pt idx="1">
                  <c:v>AUSGABEN</c:v>
                </c:pt>
              </c:strCache>
            </c:strRef>
          </c:cat>
          <c:val>
            <c:numRef>
              <c:f>Budget!$H$54:$H$55</c:f>
              <c:numCache>
                <c:formatCode>_(* #,##0.00_);_(* \(#,##0.00\);_(* "-"??_);_(@_)</c:formatCode>
                <c:ptCount val="2"/>
                <c:pt idx="0">
                  <c:v>0</c:v>
                </c:pt>
                <c:pt idx="1">
                  <c:v>0</c:v>
                </c:pt>
              </c:numCache>
            </c:numRef>
          </c:val>
          <c:extLst>
            <c:ext xmlns:c16="http://schemas.microsoft.com/office/drawing/2014/chart" uri="{C3380CC4-5D6E-409C-BE32-E72D297353CC}">
              <c16:uniqueId val="{00000004-0DBE-4198-B240-7A6C4C78684E}"/>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Budget!$D$54:$D$55</c15:sqref>
                        </c15:formulaRef>
                      </c:ext>
                    </c:extLst>
                    <c:strCache>
                      <c:ptCount val="2"/>
                      <c:pt idx="0">
                        <c:v>EINNAHMEN</c:v>
                      </c:pt>
                      <c:pt idx="1">
                        <c:v>AUSGABEN</c:v>
                      </c:pt>
                    </c:strCache>
                  </c:strRef>
                </c:cat>
                <c:val>
                  <c:numRef>
                    <c:extLst>
                      <c:ext uri="{02D57815-91ED-43cb-92C2-25804820EDAC}">
                        <c15:formulaRef>
                          <c15:sqref>Budget!$E$54:$E$55</c15:sqref>
                        </c15:formulaRef>
                      </c:ext>
                    </c:extLst>
                    <c:numCache>
                      <c:formatCode>General</c:formatCode>
                      <c:ptCount val="2"/>
                    </c:numCache>
                  </c:numRef>
                </c:val>
                <c:extLst>
                  <c:ext xmlns:c16="http://schemas.microsoft.com/office/drawing/2014/chart" uri="{C3380CC4-5D6E-409C-BE32-E72D297353CC}">
                    <c16:uniqueId val="{00000005-0DBE-4198-B240-7A6C4C78684E}"/>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Budget!$D$54:$D$55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Budget!$F$54:$F$55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0DBE-4198-B240-7A6C4C78684E}"/>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Budget!$D$54:$D$55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Budget!$G$54:$G$55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0DBE-4198-B240-7A6C4C78684E}"/>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95000"/>
              </a:schemeClr>
            </a:solidFill>
            <a:ln>
              <a:solidFill>
                <a:schemeClr val="accent1"/>
              </a:solidFill>
            </a:ln>
            <a:effectLst/>
          </c:spPr>
          <c:invertIfNegative val="0"/>
          <c:dPt>
            <c:idx val="0"/>
            <c:invertIfNegative val="0"/>
            <c:bubble3D val="0"/>
            <c:spPr>
              <a:solidFill>
                <a:schemeClr val="bg1">
                  <a:lumMod val="95000"/>
                </a:schemeClr>
              </a:solidFill>
              <a:ln>
                <a:solidFill>
                  <a:srgbClr val="00B050"/>
                </a:solidFill>
              </a:ln>
              <a:effectLst/>
            </c:spPr>
            <c:extLst>
              <c:ext xmlns:c16="http://schemas.microsoft.com/office/drawing/2014/chart" uri="{C3380CC4-5D6E-409C-BE32-E72D297353CC}">
                <c16:uniqueId val="{00000001-3304-4884-9050-F12525556381}"/>
              </c:ext>
            </c:extLst>
          </c:dPt>
          <c:dPt>
            <c:idx val="1"/>
            <c:invertIfNegative val="0"/>
            <c:bubble3D val="0"/>
            <c:spPr>
              <a:solidFill>
                <a:schemeClr val="bg1">
                  <a:lumMod val="95000"/>
                </a:schemeClr>
              </a:solidFill>
              <a:ln>
                <a:solidFill>
                  <a:srgbClr val="FF0000"/>
                </a:solidFill>
              </a:ln>
              <a:effectLst/>
            </c:spPr>
            <c:extLst>
              <c:ext xmlns:c16="http://schemas.microsoft.com/office/drawing/2014/chart" uri="{C3380CC4-5D6E-409C-BE32-E72D297353CC}">
                <c16:uniqueId val="{00000003-3304-4884-9050-F12525556381}"/>
              </c:ext>
            </c:extLst>
          </c:dPt>
          <c:dPt>
            <c:idx val="2"/>
            <c:invertIfNegative val="0"/>
            <c:bubble3D val="0"/>
            <c:spPr>
              <a:solidFill>
                <a:schemeClr val="bg1">
                  <a:lumMod val="95000"/>
                </a:schemeClr>
              </a:solidFill>
              <a:ln>
                <a:solidFill>
                  <a:schemeClr val="tx1"/>
                </a:solidFill>
              </a:ln>
              <a:effectLst/>
            </c:spPr>
            <c:extLst>
              <c:ext xmlns:c16="http://schemas.microsoft.com/office/drawing/2014/chart" uri="{C3380CC4-5D6E-409C-BE32-E72D297353CC}">
                <c16:uniqueId val="{00000005-3304-4884-9050-F12525556381}"/>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Übersicht!$B$33:$B$35</c:f>
              <c:strCache>
                <c:ptCount val="3"/>
                <c:pt idx="0">
                  <c:v>Einnahmen</c:v>
                </c:pt>
                <c:pt idx="1">
                  <c:v>Ausgaben</c:v>
                </c:pt>
                <c:pt idx="2">
                  <c:v>Saldo (Mittelwert)</c:v>
                </c:pt>
              </c:strCache>
            </c:strRef>
          </c:cat>
          <c:val>
            <c:numRef>
              <c:f>Übersicht!$C$33:$C$35</c:f>
              <c:numCache>
                <c:formatCode>_(* #,##0.00_);_(* \(#,##0.00\);_(* "-"??_);_(@_)</c:formatCode>
                <c:ptCount val="3"/>
                <c:pt idx="0">
                  <c:v>0</c:v>
                </c:pt>
                <c:pt idx="1">
                  <c:v>0</c:v>
                </c:pt>
                <c:pt idx="2">
                  <c:v>0</c:v>
                </c:pt>
              </c:numCache>
            </c:numRef>
          </c:val>
          <c:extLst>
            <c:ext xmlns:c16="http://schemas.microsoft.com/office/drawing/2014/chart" uri="{C3380CC4-5D6E-409C-BE32-E72D297353CC}">
              <c16:uniqueId val="{00000008-3304-4884-9050-F12525556381}"/>
            </c:ext>
          </c:extLst>
        </c:ser>
        <c:dLbls>
          <c:showLegendKey val="0"/>
          <c:showVal val="0"/>
          <c:showCatName val="0"/>
          <c:showSerName val="0"/>
          <c:showPercent val="0"/>
          <c:showBubbleSize val="0"/>
        </c:dLbls>
        <c:gapWidth val="96"/>
        <c:axId val="196608704"/>
        <c:axId val="196610144"/>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196610144"/>
        <c:crosses val="autoZero"/>
        <c:auto val="1"/>
        <c:lblAlgn val="ctr"/>
        <c:lblOffset val="100"/>
        <c:noMultiLvlLbl val="0"/>
      </c:catAx>
      <c:valAx>
        <c:axId val="196610144"/>
        <c:scaling>
          <c:orientation val="minMax"/>
        </c:scaling>
        <c:delete val="1"/>
        <c:axPos val="t"/>
        <c:numFmt formatCode="_(* #,##0.00_);_(* \(#,##0.00\);_(* &quot;-&quot;??_);_(@_)" sourceLinked="1"/>
        <c:majorTickMark val="out"/>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Trebuchet MS" panose="020B0603020202020204" pitchFamily="34" charset="0"/>
        </a:defRPr>
      </a:pPr>
      <a:endParaRPr lang="de-DE"/>
    </a:p>
  </c:txPr>
  <c:printSettings>
    <c:headerFooter/>
    <c:pageMargins b="0.78740157499999996" l="0.7" r="0.7" t="0.78740157499999996"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CA7C-4F5A-B1AF-B0CEFA858FAA}"/>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CA7C-4F5A-B1AF-B0CEFA858F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Beispiel!$D$56:$D$57</c:f>
              <c:strCache>
                <c:ptCount val="2"/>
                <c:pt idx="0">
                  <c:v>EINNAHMEN</c:v>
                </c:pt>
                <c:pt idx="1">
                  <c:v>AUSGABEN</c:v>
                </c:pt>
              </c:strCache>
            </c:strRef>
          </c:cat>
          <c:val>
            <c:numRef>
              <c:f>Beispiel!$H$56:$H$57</c:f>
              <c:numCache>
                <c:formatCode>_(* #,##0.00_);_(* \(#,##0.00\);_(* "-"??_);_(@_)</c:formatCode>
                <c:ptCount val="2"/>
                <c:pt idx="0">
                  <c:v>335</c:v>
                </c:pt>
                <c:pt idx="1">
                  <c:v>317.45</c:v>
                </c:pt>
              </c:numCache>
            </c:numRef>
          </c:val>
          <c:extLst>
            <c:ext xmlns:c16="http://schemas.microsoft.com/office/drawing/2014/chart" uri="{C3380CC4-5D6E-409C-BE32-E72D297353CC}">
              <c16:uniqueId val="{00000004-CA7C-4F5A-B1AF-B0CEFA858FAA}"/>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Beispiel!$D$56:$D$57</c15:sqref>
                        </c15:formulaRef>
                      </c:ext>
                    </c:extLst>
                    <c:strCache>
                      <c:ptCount val="2"/>
                      <c:pt idx="0">
                        <c:v>EINNAHMEN</c:v>
                      </c:pt>
                      <c:pt idx="1">
                        <c:v>AUSGABEN</c:v>
                      </c:pt>
                    </c:strCache>
                  </c:strRef>
                </c:cat>
                <c:val>
                  <c:numRef>
                    <c:extLst>
                      <c:ext uri="{02D57815-91ED-43cb-92C2-25804820EDAC}">
                        <c15:formulaRef>
                          <c15:sqref>Beispiel!$E$56:$E$57</c15:sqref>
                        </c15:formulaRef>
                      </c:ext>
                    </c:extLst>
                    <c:numCache>
                      <c:formatCode>General</c:formatCode>
                      <c:ptCount val="2"/>
                    </c:numCache>
                  </c:numRef>
                </c:val>
                <c:extLst>
                  <c:ext xmlns:c16="http://schemas.microsoft.com/office/drawing/2014/chart" uri="{C3380CC4-5D6E-409C-BE32-E72D297353CC}">
                    <c16:uniqueId val="{00000005-CA7C-4F5A-B1AF-B0CEFA858FA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Beispiel!$D$56:$D$57</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Beispiel!$F$56:$F$57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CA7C-4F5A-B1AF-B0CEFA858FAA}"/>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Beispiel!$D$56:$D$57</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Beispiel!$G$56:$G$57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CA7C-4F5A-B1AF-B0CEFA858FAA}"/>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E251-44E6-AAE9-130DABA2F71A}"/>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E251-44E6-AAE9-130DABA2F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Jan!$D$54:$D$55</c:f>
              <c:strCache>
                <c:ptCount val="2"/>
                <c:pt idx="0">
                  <c:v>EINNAHMEN</c:v>
                </c:pt>
                <c:pt idx="1">
                  <c:v>AUSGABEN</c:v>
                </c:pt>
              </c:strCache>
            </c:strRef>
          </c:cat>
          <c:val>
            <c:numRef>
              <c:f>Jan!$H$54:$H$55</c:f>
              <c:numCache>
                <c:formatCode>_(* #,##0.00_);_(* \(#,##0.00\);_(* "-"??_);_(@_)</c:formatCode>
                <c:ptCount val="2"/>
                <c:pt idx="0">
                  <c:v>0</c:v>
                </c:pt>
                <c:pt idx="1">
                  <c:v>0</c:v>
                </c:pt>
              </c:numCache>
            </c:numRef>
          </c:val>
          <c:extLst>
            <c:ext xmlns:c16="http://schemas.microsoft.com/office/drawing/2014/chart" uri="{C3380CC4-5D6E-409C-BE32-E72D297353CC}">
              <c16:uniqueId val="{00000004-E251-44E6-AAE9-130DABA2F71A}"/>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Jan!$D$54:$D$55</c15:sqref>
                        </c15:formulaRef>
                      </c:ext>
                    </c:extLst>
                    <c:strCache>
                      <c:ptCount val="2"/>
                      <c:pt idx="0">
                        <c:v>EINNAHMEN</c:v>
                      </c:pt>
                      <c:pt idx="1">
                        <c:v>AUSGABEN</c:v>
                      </c:pt>
                    </c:strCache>
                  </c:strRef>
                </c:cat>
                <c:val>
                  <c:numRef>
                    <c:extLst>
                      <c:ext uri="{02D57815-91ED-43cb-92C2-25804820EDAC}">
                        <c15:formulaRef>
                          <c15:sqref>Jan!$E$54:$E$55</c15:sqref>
                        </c15:formulaRef>
                      </c:ext>
                    </c:extLst>
                    <c:numCache>
                      <c:formatCode>General</c:formatCode>
                      <c:ptCount val="2"/>
                    </c:numCache>
                  </c:numRef>
                </c:val>
                <c:extLst>
                  <c:ext xmlns:c16="http://schemas.microsoft.com/office/drawing/2014/chart" uri="{C3380CC4-5D6E-409C-BE32-E72D297353CC}">
                    <c16:uniqueId val="{00000005-E251-44E6-AAE9-130DABA2F71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Jan!$D$54:$D$55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Jan!$F$54:$F$55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E251-44E6-AAE9-130DABA2F71A}"/>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Jan!$D$54:$D$55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Jan!$G$54:$G$55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E251-44E6-AAE9-130DABA2F71A}"/>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E6D3-4086-905B-47D5C80BF59B}"/>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E6D3-4086-905B-47D5C80BF5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Feb!$D$54:$D$55</c:f>
              <c:strCache>
                <c:ptCount val="2"/>
                <c:pt idx="0">
                  <c:v>EINNAHMEN</c:v>
                </c:pt>
                <c:pt idx="1">
                  <c:v>AUSGABEN</c:v>
                </c:pt>
              </c:strCache>
            </c:strRef>
          </c:cat>
          <c:val>
            <c:numRef>
              <c:f>Feb!$H$54:$H$55</c:f>
              <c:numCache>
                <c:formatCode>_(* #,##0.00_);_(* \(#,##0.00\);_(* "-"??_);_(@_)</c:formatCode>
                <c:ptCount val="2"/>
                <c:pt idx="0">
                  <c:v>0</c:v>
                </c:pt>
                <c:pt idx="1">
                  <c:v>0</c:v>
                </c:pt>
              </c:numCache>
            </c:numRef>
          </c:val>
          <c:extLst>
            <c:ext xmlns:c16="http://schemas.microsoft.com/office/drawing/2014/chart" uri="{C3380CC4-5D6E-409C-BE32-E72D297353CC}">
              <c16:uniqueId val="{00000004-E6D3-4086-905B-47D5C80BF59B}"/>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Feb!$D$54:$D$55</c15:sqref>
                        </c15:formulaRef>
                      </c:ext>
                    </c:extLst>
                    <c:strCache>
                      <c:ptCount val="2"/>
                      <c:pt idx="0">
                        <c:v>EINNAHMEN</c:v>
                      </c:pt>
                      <c:pt idx="1">
                        <c:v>AUSGABEN</c:v>
                      </c:pt>
                    </c:strCache>
                  </c:strRef>
                </c:cat>
                <c:val>
                  <c:numRef>
                    <c:extLst>
                      <c:ext uri="{02D57815-91ED-43cb-92C2-25804820EDAC}">
                        <c15:formulaRef>
                          <c15:sqref>Feb!$E$54:$E$55</c15:sqref>
                        </c15:formulaRef>
                      </c:ext>
                    </c:extLst>
                    <c:numCache>
                      <c:formatCode>General</c:formatCode>
                      <c:ptCount val="2"/>
                    </c:numCache>
                  </c:numRef>
                </c:val>
                <c:extLst>
                  <c:ext xmlns:c16="http://schemas.microsoft.com/office/drawing/2014/chart" uri="{C3380CC4-5D6E-409C-BE32-E72D297353CC}">
                    <c16:uniqueId val="{00000005-E6D3-4086-905B-47D5C80BF59B}"/>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Feb!$D$54:$D$55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Feb!$F$54:$F$55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E6D3-4086-905B-47D5C80BF59B}"/>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Feb!$D$54:$D$55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Feb!$G$54:$G$55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E6D3-4086-905B-47D5C80BF59B}"/>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A412-42BA-BCE2-1470BA3AC9AF}"/>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A412-42BA-BCE2-1470BA3AC9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März!$D$54:$D$55</c:f>
              <c:strCache>
                <c:ptCount val="2"/>
                <c:pt idx="0">
                  <c:v>EINNAHMEN</c:v>
                </c:pt>
                <c:pt idx="1">
                  <c:v>AUSGABEN</c:v>
                </c:pt>
              </c:strCache>
            </c:strRef>
          </c:cat>
          <c:val>
            <c:numRef>
              <c:f>März!$H$54:$H$55</c:f>
              <c:numCache>
                <c:formatCode>_(* #,##0.00_);_(* \(#,##0.00\);_(* "-"??_);_(@_)</c:formatCode>
                <c:ptCount val="2"/>
                <c:pt idx="0">
                  <c:v>0</c:v>
                </c:pt>
                <c:pt idx="1">
                  <c:v>0</c:v>
                </c:pt>
              </c:numCache>
            </c:numRef>
          </c:val>
          <c:extLst>
            <c:ext xmlns:c16="http://schemas.microsoft.com/office/drawing/2014/chart" uri="{C3380CC4-5D6E-409C-BE32-E72D297353CC}">
              <c16:uniqueId val="{00000004-A412-42BA-BCE2-1470BA3AC9AF}"/>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März!$D$54:$D$55</c15:sqref>
                        </c15:formulaRef>
                      </c:ext>
                    </c:extLst>
                    <c:strCache>
                      <c:ptCount val="2"/>
                      <c:pt idx="0">
                        <c:v>EINNAHMEN</c:v>
                      </c:pt>
                      <c:pt idx="1">
                        <c:v>AUSGABEN</c:v>
                      </c:pt>
                    </c:strCache>
                  </c:strRef>
                </c:cat>
                <c:val>
                  <c:numRef>
                    <c:extLst>
                      <c:ext uri="{02D57815-91ED-43cb-92C2-25804820EDAC}">
                        <c15:formulaRef>
                          <c15:sqref>März!$E$54:$E$55</c15:sqref>
                        </c15:formulaRef>
                      </c:ext>
                    </c:extLst>
                    <c:numCache>
                      <c:formatCode>General</c:formatCode>
                      <c:ptCount val="2"/>
                    </c:numCache>
                  </c:numRef>
                </c:val>
                <c:extLst>
                  <c:ext xmlns:c16="http://schemas.microsoft.com/office/drawing/2014/chart" uri="{C3380CC4-5D6E-409C-BE32-E72D297353CC}">
                    <c16:uniqueId val="{00000005-A412-42BA-BCE2-1470BA3AC9AF}"/>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März!$D$54:$D$55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März!$F$54:$F$55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A412-42BA-BCE2-1470BA3AC9AF}"/>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März!$D$54:$D$55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März!$G$54:$G$55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A412-42BA-BCE2-1470BA3AC9AF}"/>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225C-40A4-9BEE-B6782CFFD6D6}"/>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225C-40A4-9BEE-B6782CFFD6D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April!$D$54:$D$55</c:f>
              <c:strCache>
                <c:ptCount val="2"/>
                <c:pt idx="0">
                  <c:v>EINNAHMEN</c:v>
                </c:pt>
                <c:pt idx="1">
                  <c:v>AUSGABEN</c:v>
                </c:pt>
              </c:strCache>
            </c:strRef>
          </c:cat>
          <c:val>
            <c:numRef>
              <c:f>April!$H$54:$H$55</c:f>
              <c:numCache>
                <c:formatCode>_(* #,##0.00_);_(* \(#,##0.00\);_(* "-"??_);_(@_)</c:formatCode>
                <c:ptCount val="2"/>
                <c:pt idx="0">
                  <c:v>0</c:v>
                </c:pt>
                <c:pt idx="1">
                  <c:v>0</c:v>
                </c:pt>
              </c:numCache>
            </c:numRef>
          </c:val>
          <c:extLst>
            <c:ext xmlns:c16="http://schemas.microsoft.com/office/drawing/2014/chart" uri="{C3380CC4-5D6E-409C-BE32-E72D297353CC}">
              <c16:uniqueId val="{00000004-225C-40A4-9BEE-B6782CFFD6D6}"/>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April!$D$54:$D$55</c15:sqref>
                        </c15:formulaRef>
                      </c:ext>
                    </c:extLst>
                    <c:strCache>
                      <c:ptCount val="2"/>
                      <c:pt idx="0">
                        <c:v>EINNAHMEN</c:v>
                      </c:pt>
                      <c:pt idx="1">
                        <c:v>AUSGABEN</c:v>
                      </c:pt>
                    </c:strCache>
                  </c:strRef>
                </c:cat>
                <c:val>
                  <c:numRef>
                    <c:extLst>
                      <c:ext uri="{02D57815-91ED-43cb-92C2-25804820EDAC}">
                        <c15:formulaRef>
                          <c15:sqref>April!$E$54:$E$55</c15:sqref>
                        </c15:formulaRef>
                      </c:ext>
                    </c:extLst>
                    <c:numCache>
                      <c:formatCode>General</c:formatCode>
                      <c:ptCount val="2"/>
                    </c:numCache>
                  </c:numRef>
                </c:val>
                <c:extLst>
                  <c:ext xmlns:c16="http://schemas.microsoft.com/office/drawing/2014/chart" uri="{C3380CC4-5D6E-409C-BE32-E72D297353CC}">
                    <c16:uniqueId val="{00000005-225C-40A4-9BEE-B6782CFFD6D6}"/>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April!$D$54:$D$55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April!$F$54:$F$55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225C-40A4-9BEE-B6782CFFD6D6}"/>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April!$D$54:$D$55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April!$G$54:$G$55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225C-40A4-9BEE-B6782CFFD6D6}"/>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A884-4C7F-B4A5-AE3F83B0626C}"/>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A884-4C7F-B4A5-AE3F83B062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Mai!$D$54:$D$55</c:f>
              <c:strCache>
                <c:ptCount val="2"/>
                <c:pt idx="0">
                  <c:v>EINNAHMEN</c:v>
                </c:pt>
                <c:pt idx="1">
                  <c:v>AUSGABEN</c:v>
                </c:pt>
              </c:strCache>
            </c:strRef>
          </c:cat>
          <c:val>
            <c:numRef>
              <c:f>Mai!$H$54:$H$55</c:f>
              <c:numCache>
                <c:formatCode>_(* #,##0.00_);_(* \(#,##0.00\);_(* "-"??_);_(@_)</c:formatCode>
                <c:ptCount val="2"/>
                <c:pt idx="0">
                  <c:v>0</c:v>
                </c:pt>
                <c:pt idx="1">
                  <c:v>0</c:v>
                </c:pt>
              </c:numCache>
            </c:numRef>
          </c:val>
          <c:extLst>
            <c:ext xmlns:c16="http://schemas.microsoft.com/office/drawing/2014/chart" uri="{C3380CC4-5D6E-409C-BE32-E72D297353CC}">
              <c16:uniqueId val="{00000004-A884-4C7F-B4A5-AE3F83B0626C}"/>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Mai!$D$54:$D$55</c15:sqref>
                        </c15:formulaRef>
                      </c:ext>
                    </c:extLst>
                    <c:strCache>
                      <c:ptCount val="2"/>
                      <c:pt idx="0">
                        <c:v>EINNAHMEN</c:v>
                      </c:pt>
                      <c:pt idx="1">
                        <c:v>AUSGABEN</c:v>
                      </c:pt>
                    </c:strCache>
                  </c:strRef>
                </c:cat>
                <c:val>
                  <c:numRef>
                    <c:extLst>
                      <c:ext uri="{02D57815-91ED-43cb-92C2-25804820EDAC}">
                        <c15:formulaRef>
                          <c15:sqref>Mai!$E$54:$E$55</c15:sqref>
                        </c15:formulaRef>
                      </c:ext>
                    </c:extLst>
                    <c:numCache>
                      <c:formatCode>General</c:formatCode>
                      <c:ptCount val="2"/>
                    </c:numCache>
                  </c:numRef>
                </c:val>
                <c:extLst>
                  <c:ext xmlns:c16="http://schemas.microsoft.com/office/drawing/2014/chart" uri="{C3380CC4-5D6E-409C-BE32-E72D297353CC}">
                    <c16:uniqueId val="{00000005-A884-4C7F-B4A5-AE3F83B0626C}"/>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Mai!$D$54:$D$55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Mai!$F$54:$F$55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A884-4C7F-B4A5-AE3F83B0626C}"/>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Mai!$D$54:$D$55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Mai!$G$54:$G$55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A884-4C7F-B4A5-AE3F83B0626C}"/>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316A-4208-96CB-C65D2134A466}"/>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316A-4208-96CB-C65D2134A4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Jun!$D$54:$D$55</c:f>
              <c:strCache>
                <c:ptCount val="2"/>
                <c:pt idx="0">
                  <c:v>EINNAHMEN</c:v>
                </c:pt>
                <c:pt idx="1">
                  <c:v>AUSGABEN</c:v>
                </c:pt>
              </c:strCache>
            </c:strRef>
          </c:cat>
          <c:val>
            <c:numRef>
              <c:f>Jun!$H$54:$H$55</c:f>
              <c:numCache>
                <c:formatCode>_(* #,##0.00_);_(* \(#,##0.00\);_(* "-"??_);_(@_)</c:formatCode>
                <c:ptCount val="2"/>
                <c:pt idx="0">
                  <c:v>0</c:v>
                </c:pt>
                <c:pt idx="1">
                  <c:v>0</c:v>
                </c:pt>
              </c:numCache>
            </c:numRef>
          </c:val>
          <c:extLst>
            <c:ext xmlns:c16="http://schemas.microsoft.com/office/drawing/2014/chart" uri="{C3380CC4-5D6E-409C-BE32-E72D297353CC}">
              <c16:uniqueId val="{00000004-316A-4208-96CB-C65D2134A466}"/>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Jun!$D$54:$D$55</c15:sqref>
                        </c15:formulaRef>
                      </c:ext>
                    </c:extLst>
                    <c:strCache>
                      <c:ptCount val="2"/>
                      <c:pt idx="0">
                        <c:v>EINNAHMEN</c:v>
                      </c:pt>
                      <c:pt idx="1">
                        <c:v>AUSGABEN</c:v>
                      </c:pt>
                    </c:strCache>
                  </c:strRef>
                </c:cat>
                <c:val>
                  <c:numRef>
                    <c:extLst>
                      <c:ext uri="{02D57815-91ED-43cb-92C2-25804820EDAC}">
                        <c15:formulaRef>
                          <c15:sqref>Jun!$E$54:$E$55</c15:sqref>
                        </c15:formulaRef>
                      </c:ext>
                    </c:extLst>
                    <c:numCache>
                      <c:formatCode>General</c:formatCode>
                      <c:ptCount val="2"/>
                    </c:numCache>
                  </c:numRef>
                </c:val>
                <c:extLst>
                  <c:ext xmlns:c16="http://schemas.microsoft.com/office/drawing/2014/chart" uri="{C3380CC4-5D6E-409C-BE32-E72D297353CC}">
                    <c16:uniqueId val="{00000005-316A-4208-96CB-C65D2134A466}"/>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Jun!$D$54:$D$55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Jun!$F$54:$F$55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316A-4208-96CB-C65D2134A466}"/>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Jun!$D$54:$D$55</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Jun!$G$54:$G$55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316A-4208-96CB-C65D2134A466}"/>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www.stadt-zuerich.ch/ssd/de/index/gesundheit_und_praevention/schuldenpraevention.html" TargetMode="Externa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image" Target="../media/image1.png"/><Relationship Id="rId1" Type="http://schemas.openxmlformats.org/officeDocument/2006/relationships/hyperlink" Target="https://www.feel-ok.ch/geld" TargetMode="External"/><Relationship Id="rId6" Type="http://schemas.openxmlformats.org/officeDocument/2006/relationships/image" Target="../media/image4.png"/><Relationship Id="rId11" Type="http://schemas.openxmlformats.org/officeDocument/2006/relationships/chart" Target="../charts/chart2.xml"/><Relationship Id="rId5" Type="http://schemas.openxmlformats.org/officeDocument/2006/relationships/chart" Target="../charts/chart1.xml"/><Relationship Id="rId10" Type="http://schemas.openxmlformats.org/officeDocument/2006/relationships/image" Target="../media/image7.png"/><Relationship Id="rId4" Type="http://schemas.openxmlformats.org/officeDocument/2006/relationships/image" Target="../media/image3.svg"/><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1.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2.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3.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4.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5.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3.png"/><Relationship Id="rId18" Type="http://schemas.openxmlformats.org/officeDocument/2006/relationships/hyperlink" Target="https://www.feel-ok.ch/geld-budget/" TargetMode="External"/><Relationship Id="rId3" Type="http://schemas.openxmlformats.org/officeDocument/2006/relationships/chart" Target="../charts/chart16.xml"/><Relationship Id="rId7" Type="http://schemas.openxmlformats.org/officeDocument/2006/relationships/image" Target="../media/image9.png"/><Relationship Id="rId12" Type="http://schemas.openxmlformats.org/officeDocument/2006/relationships/hyperlink" Target="https://www.feel-ok.ch/geld-variable-kosten/" TargetMode="External"/><Relationship Id="rId17" Type="http://schemas.openxmlformats.org/officeDocument/2006/relationships/image" Target="../media/image16.svg"/><Relationship Id="rId2" Type="http://schemas.openxmlformats.org/officeDocument/2006/relationships/image" Target="../media/image8.png"/><Relationship Id="rId16" Type="http://schemas.openxmlformats.org/officeDocument/2006/relationships/image" Target="../media/image15.png"/><Relationship Id="rId20" Type="http://schemas.openxmlformats.org/officeDocument/2006/relationships/image" Target="../media/image18.svg"/><Relationship Id="rId1" Type="http://schemas.openxmlformats.org/officeDocument/2006/relationships/hyperlink" Target="https://www.feel-ok.ch/geld" TargetMode="External"/><Relationship Id="rId6" Type="http://schemas.openxmlformats.org/officeDocument/2006/relationships/hyperlink" Target="https://www.feel-ok.ch/geld-einnahmen/" TargetMode="External"/><Relationship Id="rId11" Type="http://schemas.openxmlformats.org/officeDocument/2006/relationships/image" Target="../media/image12.svg"/><Relationship Id="rId5" Type="http://schemas.openxmlformats.org/officeDocument/2006/relationships/image" Target="../media/image6.png"/><Relationship Id="rId15" Type="http://schemas.openxmlformats.org/officeDocument/2006/relationships/hyperlink" Target="https://www.feel-ok.ch/geld-sparen/" TargetMode="External"/><Relationship Id="rId10" Type="http://schemas.openxmlformats.org/officeDocument/2006/relationships/image" Target="../media/image11.png"/><Relationship Id="rId19" Type="http://schemas.openxmlformats.org/officeDocument/2006/relationships/image" Target="../media/image17.png"/><Relationship Id="rId4" Type="http://schemas.openxmlformats.org/officeDocument/2006/relationships/hyperlink" Target="https://www.stadt-zuerich.ch/ssd/de/index/gesundheit_und_praevention/schuldenpraevention.html" TargetMode="External"/><Relationship Id="rId9" Type="http://schemas.openxmlformats.org/officeDocument/2006/relationships/hyperlink" Target="https://www.feel-ok.ch/geld-fixkosten/" TargetMode="External"/><Relationship Id="rId1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3.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ul!G90"/><Relationship Id="rId9" Type="http://schemas.openxmlformats.org/officeDocument/2006/relationships/image" Target="../media/image10.svg"/><Relationship Id="rId1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4.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5.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6.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7.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8.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9.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0.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6</xdr:col>
      <xdr:colOff>778327</xdr:colOff>
      <xdr:row>5</xdr:row>
      <xdr:rowOff>10885</xdr:rowOff>
    </xdr:from>
    <xdr:to>
      <xdr:col>8</xdr:col>
      <xdr:colOff>836042</xdr:colOff>
      <xdr:row>6</xdr:row>
      <xdr:rowOff>197360</xdr:rowOff>
    </xdr:to>
    <xdr:pic>
      <xdr:nvPicPr>
        <xdr:cNvPr id="2" name="Grafik 1">
          <a:hlinkClick xmlns:r="http://schemas.openxmlformats.org/officeDocument/2006/relationships" r:id="rId1"/>
          <a:extLst>
            <a:ext uri="{FF2B5EF4-FFF2-40B4-BE49-F238E27FC236}">
              <a16:creationId xmlns:a16="http://schemas.microsoft.com/office/drawing/2014/main" id="{CA5EF139-A293-46A0-9D7E-70447DDC0F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6370" y="892628"/>
          <a:ext cx="1632060" cy="446373"/>
        </a:xfrm>
        <a:prstGeom prst="rect">
          <a:avLst/>
        </a:prstGeom>
      </xdr:spPr>
    </xdr:pic>
    <xdr:clientData/>
  </xdr:twoCellAnchor>
  <xdr:twoCellAnchor editAs="oneCell">
    <xdr:from>
      <xdr:col>0</xdr:col>
      <xdr:colOff>92527</xdr:colOff>
      <xdr:row>12</xdr:row>
      <xdr:rowOff>125184</xdr:rowOff>
    </xdr:from>
    <xdr:to>
      <xdr:col>0</xdr:col>
      <xdr:colOff>580579</xdr:colOff>
      <xdr:row>14</xdr:row>
      <xdr:rowOff>151684</xdr:rowOff>
    </xdr:to>
    <xdr:pic>
      <xdr:nvPicPr>
        <xdr:cNvPr id="3" name="Grafik 2">
          <a:extLst>
            <a:ext uri="{FF2B5EF4-FFF2-40B4-BE49-F238E27FC236}">
              <a16:creationId xmlns:a16="http://schemas.microsoft.com/office/drawing/2014/main" id="{84788CF8-57D7-4FA6-8F9C-0AEF70EF3E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2527" y="2628898"/>
          <a:ext cx="492137" cy="396615"/>
        </a:xfrm>
        <a:prstGeom prst="rect">
          <a:avLst/>
        </a:prstGeom>
      </xdr:spPr>
    </xdr:pic>
    <xdr:clientData/>
  </xdr:twoCellAnchor>
  <xdr:twoCellAnchor>
    <xdr:from>
      <xdr:col>1</xdr:col>
      <xdr:colOff>0</xdr:colOff>
      <xdr:row>20</xdr:row>
      <xdr:rowOff>119741</xdr:rowOff>
    </xdr:from>
    <xdr:to>
      <xdr:col>10</xdr:col>
      <xdr:colOff>473528</xdr:colOff>
      <xdr:row>29</xdr:row>
      <xdr:rowOff>174169</xdr:rowOff>
    </xdr:to>
    <xdr:graphicFrame macro="">
      <xdr:nvGraphicFramePr>
        <xdr:cNvPr id="4" name="Diagramm 3">
          <a:extLst>
            <a:ext uri="{FF2B5EF4-FFF2-40B4-BE49-F238E27FC236}">
              <a16:creationId xmlns:a16="http://schemas.microsoft.com/office/drawing/2014/main" id="{CFDC867C-2A70-4830-8E57-C07CD1B0E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653143</xdr:colOff>
      <xdr:row>2</xdr:row>
      <xdr:rowOff>141514</xdr:rowOff>
    </xdr:from>
    <xdr:to>
      <xdr:col>5</xdr:col>
      <xdr:colOff>146958</xdr:colOff>
      <xdr:row>11</xdr:row>
      <xdr:rowOff>115260</xdr:rowOff>
    </xdr:to>
    <xdr:sp macro="" textlink="">
      <xdr:nvSpPr>
        <xdr:cNvPr id="5" name="Rechteck 4">
          <a:extLst>
            <a:ext uri="{FF2B5EF4-FFF2-40B4-BE49-F238E27FC236}">
              <a16:creationId xmlns:a16="http://schemas.microsoft.com/office/drawing/2014/main" id="{591E3CF9-3A27-B0A9-BB7E-11E54432FCB7}"/>
            </a:ext>
          </a:extLst>
        </xdr:cNvPr>
        <xdr:cNvSpPr/>
      </xdr:nvSpPr>
      <xdr:spPr>
        <a:xfrm>
          <a:off x="653143" y="583346"/>
          <a:ext cx="4815008" cy="2099662"/>
        </a:xfrm>
        <a:prstGeom prst="rect">
          <a:avLst/>
        </a:prstGeom>
        <a:noFill/>
        <a:ln w="6350">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653143</xdr:colOff>
      <xdr:row>12</xdr:row>
      <xdr:rowOff>108855</xdr:rowOff>
    </xdr:from>
    <xdr:to>
      <xdr:col>10</xdr:col>
      <xdr:colOff>582385</xdr:colOff>
      <xdr:row>29</xdr:row>
      <xdr:rowOff>152400</xdr:rowOff>
    </xdr:to>
    <xdr:sp macro="" textlink="">
      <xdr:nvSpPr>
        <xdr:cNvPr id="6" name="Rechteck 5">
          <a:extLst>
            <a:ext uri="{FF2B5EF4-FFF2-40B4-BE49-F238E27FC236}">
              <a16:creationId xmlns:a16="http://schemas.microsoft.com/office/drawing/2014/main" id="{65E22C27-053A-9800-14D5-2A02C5A30694}"/>
            </a:ext>
          </a:extLst>
        </xdr:cNvPr>
        <xdr:cNvSpPr/>
      </xdr:nvSpPr>
      <xdr:spPr>
        <a:xfrm>
          <a:off x="653143" y="2862941"/>
          <a:ext cx="8577942" cy="3200402"/>
        </a:xfrm>
        <a:prstGeom prst="rect">
          <a:avLst/>
        </a:prstGeom>
        <a:noFill/>
        <a:ln w="6350">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0</xdr:col>
      <xdr:colOff>151682</xdr:colOff>
      <xdr:row>3</xdr:row>
      <xdr:rowOff>27212</xdr:rowOff>
    </xdr:from>
    <xdr:to>
      <xdr:col>0</xdr:col>
      <xdr:colOff>540475</xdr:colOff>
      <xdr:row>4</xdr:row>
      <xdr:rowOff>160528</xdr:rowOff>
    </xdr:to>
    <xdr:pic>
      <xdr:nvPicPr>
        <xdr:cNvPr id="7" name="Grafik 6">
          <a:extLst>
            <a:ext uri="{FF2B5EF4-FFF2-40B4-BE49-F238E27FC236}">
              <a16:creationId xmlns:a16="http://schemas.microsoft.com/office/drawing/2014/main" id="{9FFE4BD6-69A5-9809-5A0C-1BAF2929F54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rcRect/>
        <a:stretch/>
      </xdr:blipFill>
      <xdr:spPr>
        <a:xfrm>
          <a:off x="151682" y="658583"/>
          <a:ext cx="395598" cy="396615"/>
        </a:xfrm>
        <a:prstGeom prst="rect">
          <a:avLst/>
        </a:prstGeom>
      </xdr:spPr>
    </xdr:pic>
    <xdr:clientData/>
  </xdr:twoCellAnchor>
  <xdr:twoCellAnchor>
    <xdr:from>
      <xdr:col>1</xdr:col>
      <xdr:colOff>1736272</xdr:colOff>
      <xdr:row>16</xdr:row>
      <xdr:rowOff>5444</xdr:rowOff>
    </xdr:from>
    <xdr:to>
      <xdr:col>2</xdr:col>
      <xdr:colOff>1023256</xdr:colOff>
      <xdr:row>20</xdr:row>
      <xdr:rowOff>1</xdr:rowOff>
    </xdr:to>
    <xdr:sp macro="" textlink="">
      <xdr:nvSpPr>
        <xdr:cNvPr id="8" name="Rechteck 7">
          <a:extLst>
            <a:ext uri="{FF2B5EF4-FFF2-40B4-BE49-F238E27FC236}">
              <a16:creationId xmlns:a16="http://schemas.microsoft.com/office/drawing/2014/main" id="{6A272B64-B88F-3BB3-DC6B-4FA0E9C341C9}"/>
            </a:ext>
          </a:extLst>
        </xdr:cNvPr>
        <xdr:cNvSpPr/>
      </xdr:nvSpPr>
      <xdr:spPr>
        <a:xfrm>
          <a:off x="2520043" y="3499758"/>
          <a:ext cx="1066799" cy="745672"/>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7</xdr:col>
      <xdr:colOff>16939</xdr:colOff>
      <xdr:row>2</xdr:row>
      <xdr:rowOff>126174</xdr:rowOff>
    </xdr:from>
    <xdr:to>
      <xdr:col>8</xdr:col>
      <xdr:colOff>840304</xdr:colOff>
      <xdr:row>3</xdr:row>
      <xdr:rowOff>235501</xdr:rowOff>
    </xdr:to>
    <xdr:pic>
      <xdr:nvPicPr>
        <xdr:cNvPr id="10" name="Grafik 9" descr="Ein Bild, das Schwarz, Dunkelheit, Screenshot, Raum enthält.&#10;&#10;Automatisch generierte Beschreibung">
          <a:hlinkClick xmlns:r="http://schemas.openxmlformats.org/officeDocument/2006/relationships" r:id="rId8"/>
          <a:extLst>
            <a:ext uri="{FF2B5EF4-FFF2-40B4-BE49-F238E27FC236}">
              <a16:creationId xmlns:a16="http://schemas.microsoft.com/office/drawing/2014/main" id="{39EFE3CC-D4AB-8FD0-14AC-A55DBC30BBE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447" r="37442" b="31350"/>
        <a:stretch/>
      </xdr:blipFill>
      <xdr:spPr bwMode="auto">
        <a:xfrm>
          <a:off x="6368753" y="567045"/>
          <a:ext cx="1603054" cy="30050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483426</xdr:colOff>
      <xdr:row>2</xdr:row>
      <xdr:rowOff>136072</xdr:rowOff>
    </xdr:from>
    <xdr:to>
      <xdr:col>6</xdr:col>
      <xdr:colOff>504155</xdr:colOff>
      <xdr:row>6</xdr:row>
      <xdr:rowOff>29283</xdr:rowOff>
    </xdr:to>
    <xdr:pic>
      <xdr:nvPicPr>
        <xdr:cNvPr id="12" name="Grafik 11">
          <a:hlinkClick xmlns:r="http://schemas.openxmlformats.org/officeDocument/2006/relationships" r:id="rId1"/>
          <a:extLst>
            <a:ext uri="{FF2B5EF4-FFF2-40B4-BE49-F238E27FC236}">
              <a16:creationId xmlns:a16="http://schemas.microsoft.com/office/drawing/2014/main" id="{6ABCC37E-3CC9-83E2-1A2C-CA7083DD1802}"/>
            </a:ext>
          </a:extLst>
        </xdr:cNvPr>
        <xdr:cNvPicPr>
          <a:picLocks noChangeAspect="1"/>
        </xdr:cNvPicPr>
      </xdr:nvPicPr>
      <xdr:blipFill>
        <a:blip xmlns:r="http://schemas.openxmlformats.org/officeDocument/2006/relationships" r:embed="rId10"/>
        <a:stretch>
          <a:fillRect/>
        </a:stretch>
      </xdr:blipFill>
      <xdr:spPr>
        <a:xfrm>
          <a:off x="5267697" y="576943"/>
          <a:ext cx="801782" cy="837545"/>
        </a:xfrm>
        <a:prstGeom prst="rect">
          <a:avLst/>
        </a:prstGeom>
      </xdr:spPr>
    </xdr:pic>
    <xdr:clientData/>
  </xdr:twoCellAnchor>
  <xdr:twoCellAnchor>
    <xdr:from>
      <xdr:col>1</xdr:col>
      <xdr:colOff>34018</xdr:colOff>
      <xdr:row>4</xdr:row>
      <xdr:rowOff>24493</xdr:rowOff>
    </xdr:from>
    <xdr:to>
      <xdr:col>1</xdr:col>
      <xdr:colOff>233027</xdr:colOff>
      <xdr:row>4</xdr:row>
      <xdr:rowOff>224518</xdr:rowOff>
    </xdr:to>
    <xdr:grpSp>
      <xdr:nvGrpSpPr>
        <xdr:cNvPr id="13" name="Gruppieren 12">
          <a:extLst>
            <a:ext uri="{FF2B5EF4-FFF2-40B4-BE49-F238E27FC236}">
              <a16:creationId xmlns:a16="http://schemas.microsoft.com/office/drawing/2014/main" id="{9576144D-8411-BA56-D9CC-5495CDE613EB}"/>
            </a:ext>
          </a:extLst>
        </xdr:cNvPr>
        <xdr:cNvGrpSpPr/>
      </xdr:nvGrpSpPr>
      <xdr:grpSpPr>
        <a:xfrm>
          <a:off x="823232" y="911679"/>
          <a:ext cx="199009" cy="200025"/>
          <a:chOff x="11152414" y="4996543"/>
          <a:chExt cx="506186" cy="506186"/>
        </a:xfrm>
      </xdr:grpSpPr>
      <xdr:sp macro="" textlink="">
        <xdr:nvSpPr>
          <xdr:cNvPr id="9" name="Freihandform: Form 8">
            <a:extLst>
              <a:ext uri="{FF2B5EF4-FFF2-40B4-BE49-F238E27FC236}">
                <a16:creationId xmlns:a16="http://schemas.microsoft.com/office/drawing/2014/main" id="{6B241ACD-0AC5-C7C0-6F32-AD9FAA4B098A}"/>
              </a:ext>
            </a:extLst>
          </xdr:cNvPr>
          <xdr:cNvSpPr/>
        </xdr:nvSpPr>
        <xdr:spPr>
          <a:xfrm>
            <a:off x="11326316" y="5138890"/>
            <a:ext cx="189918" cy="221428"/>
          </a:xfrm>
          <a:custGeom>
            <a:avLst/>
            <a:gdLst>
              <a:gd name="connsiteX0" fmla="*/ 36184 w 189918"/>
              <a:gd name="connsiteY0" fmla="*/ 3478 h 221428"/>
              <a:gd name="connsiteX1" fmla="*/ 12160 w 189918"/>
              <a:gd name="connsiteY1" fmla="*/ 2984 h 221428"/>
              <a:gd name="connsiteX2" fmla="*/ 0 w 189918"/>
              <a:gd name="connsiteY2" fmla="*/ 23646 h 221428"/>
              <a:gd name="connsiteX3" fmla="*/ 0 w 189918"/>
              <a:gd name="connsiteY3" fmla="*/ 197746 h 221428"/>
              <a:gd name="connsiteX4" fmla="*/ 12160 w 189918"/>
              <a:gd name="connsiteY4" fmla="*/ 218409 h 221428"/>
              <a:gd name="connsiteX5" fmla="*/ 36184 w 189918"/>
              <a:gd name="connsiteY5" fmla="*/ 217915 h 221428"/>
              <a:gd name="connsiteX6" fmla="*/ 178549 w 189918"/>
              <a:gd name="connsiteY6" fmla="*/ 130914 h 221428"/>
              <a:gd name="connsiteX7" fmla="*/ 189919 w 189918"/>
              <a:gd name="connsiteY7" fmla="*/ 110647 h 221428"/>
              <a:gd name="connsiteX8" fmla="*/ 178549 w 189918"/>
              <a:gd name="connsiteY8" fmla="*/ 90380 h 221428"/>
              <a:gd name="connsiteX9" fmla="*/ 36184 w 189918"/>
              <a:gd name="connsiteY9" fmla="*/ 3379 h 2214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9918" h="221428">
                <a:moveTo>
                  <a:pt x="36184" y="3478"/>
                </a:moveTo>
                <a:cubicBezTo>
                  <a:pt x="28868" y="-971"/>
                  <a:pt x="19674" y="-1169"/>
                  <a:pt x="12160" y="2984"/>
                </a:cubicBezTo>
                <a:cubicBezTo>
                  <a:pt x="4647" y="7136"/>
                  <a:pt x="0" y="15144"/>
                  <a:pt x="0" y="23646"/>
                </a:cubicBezTo>
                <a:lnTo>
                  <a:pt x="0" y="197746"/>
                </a:lnTo>
                <a:cubicBezTo>
                  <a:pt x="0" y="206348"/>
                  <a:pt x="4647" y="214257"/>
                  <a:pt x="12160" y="218409"/>
                </a:cubicBezTo>
                <a:cubicBezTo>
                  <a:pt x="19674" y="222561"/>
                  <a:pt x="28770" y="222463"/>
                  <a:pt x="36184" y="217915"/>
                </a:cubicBezTo>
                <a:lnTo>
                  <a:pt x="178549" y="130914"/>
                </a:lnTo>
                <a:cubicBezTo>
                  <a:pt x="185569" y="126564"/>
                  <a:pt x="189919" y="118952"/>
                  <a:pt x="189919" y="110647"/>
                </a:cubicBezTo>
                <a:cubicBezTo>
                  <a:pt x="189919" y="102342"/>
                  <a:pt x="185569" y="94730"/>
                  <a:pt x="178549" y="90380"/>
                </a:cubicBezTo>
                <a:lnTo>
                  <a:pt x="36184" y="3379"/>
                </a:lnTo>
                <a:close/>
              </a:path>
            </a:pathLst>
          </a:custGeom>
          <a:solidFill>
            <a:schemeClr val="accent2"/>
          </a:solidFill>
          <a:ln w="986"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1" name="Freihandform: Form 10">
            <a:extLst>
              <a:ext uri="{FF2B5EF4-FFF2-40B4-BE49-F238E27FC236}">
                <a16:creationId xmlns:a16="http://schemas.microsoft.com/office/drawing/2014/main" id="{A3998444-7F86-A025-8090-690CC3DDA06B}"/>
              </a:ext>
            </a:extLst>
          </xdr:cNvPr>
          <xdr:cNvSpPr/>
        </xdr:nvSpPr>
        <xdr:spPr>
          <a:xfrm>
            <a:off x="11152414" y="4996543"/>
            <a:ext cx="506186" cy="506186"/>
          </a:xfrm>
          <a:custGeom>
            <a:avLst/>
            <a:gdLst>
              <a:gd name="connsiteX0" fmla="*/ 0 w 506186"/>
              <a:gd name="connsiteY0" fmla="*/ 253093 h 506186"/>
              <a:gd name="connsiteX1" fmla="*/ 253093 w 506186"/>
              <a:gd name="connsiteY1" fmla="*/ 0 h 506186"/>
              <a:gd name="connsiteX2" fmla="*/ 506186 w 506186"/>
              <a:gd name="connsiteY2" fmla="*/ 253093 h 506186"/>
              <a:gd name="connsiteX3" fmla="*/ 253093 w 506186"/>
              <a:gd name="connsiteY3" fmla="*/ 506186 h 506186"/>
              <a:gd name="connsiteX4" fmla="*/ 0 w 506186"/>
              <a:gd name="connsiteY4" fmla="*/ 253093 h 506186"/>
              <a:gd name="connsiteX5" fmla="*/ 186162 w 506186"/>
              <a:gd name="connsiteY5" fmla="*/ 145430 h 506186"/>
              <a:gd name="connsiteX6" fmla="*/ 174001 w 506186"/>
              <a:gd name="connsiteY6" fmla="*/ 166092 h 506186"/>
              <a:gd name="connsiteX7" fmla="*/ 174001 w 506186"/>
              <a:gd name="connsiteY7" fmla="*/ 340094 h 506186"/>
              <a:gd name="connsiteX8" fmla="*/ 186162 w 506186"/>
              <a:gd name="connsiteY8" fmla="*/ 360756 h 506186"/>
              <a:gd name="connsiteX9" fmla="*/ 210186 w 506186"/>
              <a:gd name="connsiteY9" fmla="*/ 360262 h 506186"/>
              <a:gd name="connsiteX10" fmla="*/ 352551 w 506186"/>
              <a:gd name="connsiteY10" fmla="*/ 273261 h 506186"/>
              <a:gd name="connsiteX11" fmla="*/ 363920 w 506186"/>
              <a:gd name="connsiteY11" fmla="*/ 252994 h 506186"/>
              <a:gd name="connsiteX12" fmla="*/ 352551 w 506186"/>
              <a:gd name="connsiteY12" fmla="*/ 232727 h 506186"/>
              <a:gd name="connsiteX13" fmla="*/ 210186 w 506186"/>
              <a:gd name="connsiteY13" fmla="*/ 145726 h 506186"/>
              <a:gd name="connsiteX14" fmla="*/ 186162 w 506186"/>
              <a:gd name="connsiteY14" fmla="*/ 145232 h 506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506186" h="506186">
                <a:moveTo>
                  <a:pt x="0" y="253093"/>
                </a:moveTo>
                <a:cubicBezTo>
                  <a:pt x="0" y="113313"/>
                  <a:pt x="113313" y="0"/>
                  <a:pt x="253093" y="0"/>
                </a:cubicBezTo>
                <a:cubicBezTo>
                  <a:pt x="392873" y="0"/>
                  <a:pt x="506186" y="113313"/>
                  <a:pt x="506186" y="253093"/>
                </a:cubicBezTo>
                <a:cubicBezTo>
                  <a:pt x="506186" y="392873"/>
                  <a:pt x="392873" y="506186"/>
                  <a:pt x="253093" y="506186"/>
                </a:cubicBezTo>
                <a:cubicBezTo>
                  <a:pt x="113313" y="506186"/>
                  <a:pt x="0" y="392873"/>
                  <a:pt x="0" y="253093"/>
                </a:cubicBezTo>
                <a:close/>
                <a:moveTo>
                  <a:pt x="186162" y="145430"/>
                </a:moveTo>
                <a:cubicBezTo>
                  <a:pt x="178648" y="149582"/>
                  <a:pt x="174001" y="157590"/>
                  <a:pt x="174001" y="166092"/>
                </a:cubicBezTo>
                <a:lnTo>
                  <a:pt x="174001" y="340094"/>
                </a:lnTo>
                <a:cubicBezTo>
                  <a:pt x="174001" y="348695"/>
                  <a:pt x="178648" y="356604"/>
                  <a:pt x="186162" y="360756"/>
                </a:cubicBezTo>
                <a:cubicBezTo>
                  <a:pt x="193675" y="364909"/>
                  <a:pt x="202771" y="364810"/>
                  <a:pt x="210186" y="360262"/>
                </a:cubicBezTo>
                <a:lnTo>
                  <a:pt x="352551" y="273261"/>
                </a:lnTo>
                <a:cubicBezTo>
                  <a:pt x="359570" y="268911"/>
                  <a:pt x="363920" y="261299"/>
                  <a:pt x="363920" y="252994"/>
                </a:cubicBezTo>
                <a:cubicBezTo>
                  <a:pt x="363920" y="244690"/>
                  <a:pt x="359570" y="237077"/>
                  <a:pt x="352551" y="232727"/>
                </a:cubicBezTo>
                <a:lnTo>
                  <a:pt x="210186" y="145726"/>
                </a:lnTo>
                <a:cubicBezTo>
                  <a:pt x="202870" y="141277"/>
                  <a:pt x="193675" y="141080"/>
                  <a:pt x="186162" y="145232"/>
                </a:cubicBezTo>
                <a:close/>
              </a:path>
            </a:pathLst>
          </a:custGeom>
          <a:solidFill>
            <a:srgbClr val="1D7F82"/>
          </a:solidFill>
          <a:ln w="986"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xdr:from>
      <xdr:col>1</xdr:col>
      <xdr:colOff>17738</xdr:colOff>
      <xdr:row>5</xdr:row>
      <xdr:rowOff>24670</xdr:rowOff>
    </xdr:from>
    <xdr:to>
      <xdr:col>1</xdr:col>
      <xdr:colOff>247823</xdr:colOff>
      <xdr:row>5</xdr:row>
      <xdr:rowOff>209745</xdr:rowOff>
    </xdr:to>
    <xdr:grpSp>
      <xdr:nvGrpSpPr>
        <xdr:cNvPr id="14" name="Gruppieren 13">
          <a:extLst>
            <a:ext uri="{FF2B5EF4-FFF2-40B4-BE49-F238E27FC236}">
              <a16:creationId xmlns:a16="http://schemas.microsoft.com/office/drawing/2014/main" id="{68FE4F04-C512-1D4C-2628-C4E74CACFC1E}"/>
            </a:ext>
          </a:extLst>
        </xdr:cNvPr>
        <xdr:cNvGrpSpPr/>
      </xdr:nvGrpSpPr>
      <xdr:grpSpPr>
        <a:xfrm>
          <a:off x="806952" y="1167670"/>
          <a:ext cx="230085" cy="185075"/>
          <a:chOff x="10479661" y="2558052"/>
          <a:chExt cx="1536355" cy="1229226"/>
        </a:xfrm>
      </xdr:grpSpPr>
      <xdr:sp macro="" textlink="">
        <xdr:nvSpPr>
          <xdr:cNvPr id="15" name="Freihandform: Form 14">
            <a:extLst>
              <a:ext uri="{FF2B5EF4-FFF2-40B4-BE49-F238E27FC236}">
                <a16:creationId xmlns:a16="http://schemas.microsoft.com/office/drawing/2014/main" id="{25B5E704-47A0-B9C5-A442-1F3C55AFF842}"/>
              </a:ext>
            </a:extLst>
          </xdr:cNvPr>
          <xdr:cNvSpPr/>
        </xdr:nvSpPr>
        <xdr:spPr>
          <a:xfrm>
            <a:off x="10479661" y="2558052"/>
            <a:ext cx="1536355" cy="1229226"/>
          </a:xfrm>
          <a:custGeom>
            <a:avLst/>
            <a:gdLst>
              <a:gd name="connsiteX0" fmla="*/ 166358 w 1536355"/>
              <a:gd name="connsiteY0" fmla="*/ 9744 h 1229226"/>
              <a:gd name="connsiteX1" fmla="*/ 281585 w 1536355"/>
              <a:gd name="connsiteY1" fmla="*/ 86562 h 1229226"/>
              <a:gd name="connsiteX2" fmla="*/ 297669 w 1536355"/>
              <a:gd name="connsiteY2" fmla="*/ 166501 h 1229226"/>
              <a:gd name="connsiteX3" fmla="*/ 217730 w 1536355"/>
              <a:gd name="connsiteY3" fmla="*/ 182584 h 1229226"/>
              <a:gd name="connsiteX4" fmla="*/ 102504 w 1536355"/>
              <a:gd name="connsiteY4" fmla="*/ 105767 h 1229226"/>
              <a:gd name="connsiteX5" fmla="*/ 86420 w 1536355"/>
              <a:gd name="connsiteY5" fmla="*/ 25828 h 1229226"/>
              <a:gd name="connsiteX6" fmla="*/ 166358 w 1536355"/>
              <a:gd name="connsiteY6" fmla="*/ 9744 h 1229226"/>
              <a:gd name="connsiteX7" fmla="*/ 1433851 w 1536355"/>
              <a:gd name="connsiteY7" fmla="*/ 105767 h 1229226"/>
              <a:gd name="connsiteX8" fmla="*/ 1318625 w 1536355"/>
              <a:gd name="connsiteY8" fmla="*/ 182584 h 1229226"/>
              <a:gd name="connsiteX9" fmla="*/ 1238686 w 1536355"/>
              <a:gd name="connsiteY9" fmla="*/ 166501 h 1229226"/>
              <a:gd name="connsiteX10" fmla="*/ 1254770 w 1536355"/>
              <a:gd name="connsiteY10" fmla="*/ 86562 h 1229226"/>
              <a:gd name="connsiteX11" fmla="*/ 1369997 w 1536355"/>
              <a:gd name="connsiteY11" fmla="*/ 9744 h 1229226"/>
              <a:gd name="connsiteX12" fmla="*/ 1449935 w 1536355"/>
              <a:gd name="connsiteY12" fmla="*/ 25828 h 1229226"/>
              <a:gd name="connsiteX13" fmla="*/ 1433851 w 1536355"/>
              <a:gd name="connsiteY13" fmla="*/ 105767 h 1229226"/>
              <a:gd name="connsiteX14" fmla="*/ 57613 w 1536355"/>
              <a:gd name="connsiteY14" fmla="*/ 384231 h 1229226"/>
              <a:gd name="connsiteX15" fmla="*/ 211249 w 1536355"/>
              <a:gd name="connsiteY15" fmla="*/ 384231 h 1229226"/>
              <a:gd name="connsiteX16" fmla="*/ 268862 w 1536355"/>
              <a:gd name="connsiteY16" fmla="*/ 441844 h 1229226"/>
              <a:gd name="connsiteX17" fmla="*/ 211249 w 1536355"/>
              <a:gd name="connsiteY17" fmla="*/ 499458 h 1229226"/>
              <a:gd name="connsiteX18" fmla="*/ 57613 w 1536355"/>
              <a:gd name="connsiteY18" fmla="*/ 499458 h 1229226"/>
              <a:gd name="connsiteX19" fmla="*/ 0 w 1536355"/>
              <a:gd name="connsiteY19" fmla="*/ 441844 h 1229226"/>
              <a:gd name="connsiteX20" fmla="*/ 57613 w 1536355"/>
              <a:gd name="connsiteY20" fmla="*/ 384231 h 1229226"/>
              <a:gd name="connsiteX21" fmla="*/ 1325106 w 1536355"/>
              <a:gd name="connsiteY21" fmla="*/ 384231 h 1229226"/>
              <a:gd name="connsiteX22" fmla="*/ 1478742 w 1536355"/>
              <a:gd name="connsiteY22" fmla="*/ 384231 h 1229226"/>
              <a:gd name="connsiteX23" fmla="*/ 1536355 w 1536355"/>
              <a:gd name="connsiteY23" fmla="*/ 441844 h 1229226"/>
              <a:gd name="connsiteX24" fmla="*/ 1478742 w 1536355"/>
              <a:gd name="connsiteY24" fmla="*/ 499458 h 1229226"/>
              <a:gd name="connsiteX25" fmla="*/ 1325106 w 1536355"/>
              <a:gd name="connsiteY25" fmla="*/ 499458 h 1229226"/>
              <a:gd name="connsiteX26" fmla="*/ 1267493 w 1536355"/>
              <a:gd name="connsiteY26" fmla="*/ 441844 h 1229226"/>
              <a:gd name="connsiteX27" fmla="*/ 1325106 w 1536355"/>
              <a:gd name="connsiteY27" fmla="*/ 384231 h 1229226"/>
              <a:gd name="connsiteX28" fmla="*/ 281585 w 1536355"/>
              <a:gd name="connsiteY28" fmla="*/ 797126 h 1229226"/>
              <a:gd name="connsiteX29" fmla="*/ 166358 w 1536355"/>
              <a:gd name="connsiteY29" fmla="*/ 873944 h 1229226"/>
              <a:gd name="connsiteX30" fmla="*/ 86420 w 1536355"/>
              <a:gd name="connsiteY30" fmla="*/ 857860 h 1229226"/>
              <a:gd name="connsiteX31" fmla="*/ 102504 w 1536355"/>
              <a:gd name="connsiteY31" fmla="*/ 777922 h 1229226"/>
              <a:gd name="connsiteX32" fmla="*/ 217730 w 1536355"/>
              <a:gd name="connsiteY32" fmla="*/ 701104 h 1229226"/>
              <a:gd name="connsiteX33" fmla="*/ 297669 w 1536355"/>
              <a:gd name="connsiteY33" fmla="*/ 717188 h 1229226"/>
              <a:gd name="connsiteX34" fmla="*/ 281585 w 1536355"/>
              <a:gd name="connsiteY34" fmla="*/ 797126 h 1229226"/>
              <a:gd name="connsiteX35" fmla="*/ 1318625 w 1536355"/>
              <a:gd name="connsiteY35" fmla="*/ 701344 h 1229226"/>
              <a:gd name="connsiteX36" fmla="*/ 1433851 w 1536355"/>
              <a:gd name="connsiteY36" fmla="*/ 778162 h 1229226"/>
              <a:gd name="connsiteX37" fmla="*/ 1449935 w 1536355"/>
              <a:gd name="connsiteY37" fmla="*/ 858100 h 1229226"/>
              <a:gd name="connsiteX38" fmla="*/ 1369997 w 1536355"/>
              <a:gd name="connsiteY38" fmla="*/ 874184 h 1229226"/>
              <a:gd name="connsiteX39" fmla="*/ 1254770 w 1536355"/>
              <a:gd name="connsiteY39" fmla="*/ 797366 h 1229226"/>
              <a:gd name="connsiteX40" fmla="*/ 1238686 w 1536355"/>
              <a:gd name="connsiteY40" fmla="*/ 717428 h 1229226"/>
              <a:gd name="connsiteX41" fmla="*/ 1318625 w 1536355"/>
              <a:gd name="connsiteY41" fmla="*/ 701344 h 1229226"/>
              <a:gd name="connsiteX42" fmla="*/ 960222 w 1536355"/>
              <a:gd name="connsiteY42" fmla="*/ 1037182 h 1229226"/>
              <a:gd name="connsiteX43" fmla="*/ 768178 w 1536355"/>
              <a:gd name="connsiteY43" fmla="*/ 1229226 h 1229226"/>
              <a:gd name="connsiteX44" fmla="*/ 576133 w 1536355"/>
              <a:gd name="connsiteY44" fmla="*/ 1037182 h 1229226"/>
              <a:gd name="connsiteX45" fmla="*/ 576133 w 1536355"/>
              <a:gd name="connsiteY45" fmla="*/ 921955 h 1229226"/>
              <a:gd name="connsiteX46" fmla="*/ 960222 w 1536355"/>
              <a:gd name="connsiteY46" fmla="*/ 921955 h 1229226"/>
              <a:gd name="connsiteX47" fmla="*/ 960222 w 1536355"/>
              <a:gd name="connsiteY47" fmla="*/ 1037182 h 1229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536355" h="1229226">
                <a:moveTo>
                  <a:pt x="166358" y="9744"/>
                </a:moveTo>
                <a:lnTo>
                  <a:pt x="281585" y="86562"/>
                </a:lnTo>
                <a:cubicBezTo>
                  <a:pt x="307991" y="104326"/>
                  <a:pt x="315193" y="140095"/>
                  <a:pt x="297669" y="166501"/>
                </a:cubicBezTo>
                <a:cubicBezTo>
                  <a:pt x="280145" y="192907"/>
                  <a:pt x="244136" y="200108"/>
                  <a:pt x="217730" y="182584"/>
                </a:cubicBezTo>
                <a:lnTo>
                  <a:pt x="102504" y="105767"/>
                </a:lnTo>
                <a:cubicBezTo>
                  <a:pt x="76098" y="88003"/>
                  <a:pt x="68896" y="52234"/>
                  <a:pt x="86420" y="25828"/>
                </a:cubicBezTo>
                <a:cubicBezTo>
                  <a:pt x="103944" y="-578"/>
                  <a:pt x="139952" y="-7780"/>
                  <a:pt x="166358" y="9744"/>
                </a:cubicBezTo>
                <a:close/>
                <a:moveTo>
                  <a:pt x="1433851" y="105767"/>
                </a:moveTo>
                <a:lnTo>
                  <a:pt x="1318625" y="182584"/>
                </a:lnTo>
                <a:cubicBezTo>
                  <a:pt x="1292219" y="200349"/>
                  <a:pt x="1256450" y="193147"/>
                  <a:pt x="1238686" y="166501"/>
                </a:cubicBezTo>
                <a:cubicBezTo>
                  <a:pt x="1220922" y="139855"/>
                  <a:pt x="1228124" y="104326"/>
                  <a:pt x="1254770" y="86562"/>
                </a:cubicBezTo>
                <a:lnTo>
                  <a:pt x="1369997" y="9744"/>
                </a:lnTo>
                <a:cubicBezTo>
                  <a:pt x="1396403" y="-8020"/>
                  <a:pt x="1432171" y="-818"/>
                  <a:pt x="1449935" y="25828"/>
                </a:cubicBezTo>
                <a:cubicBezTo>
                  <a:pt x="1467699" y="52474"/>
                  <a:pt x="1460498" y="88003"/>
                  <a:pt x="1433851" y="105767"/>
                </a:cubicBezTo>
                <a:close/>
                <a:moveTo>
                  <a:pt x="57613" y="384231"/>
                </a:moveTo>
                <a:lnTo>
                  <a:pt x="211249" y="384231"/>
                </a:lnTo>
                <a:cubicBezTo>
                  <a:pt x="243176" y="384231"/>
                  <a:pt x="268862" y="409917"/>
                  <a:pt x="268862" y="441844"/>
                </a:cubicBezTo>
                <a:cubicBezTo>
                  <a:pt x="268862" y="473772"/>
                  <a:pt x="243176" y="499458"/>
                  <a:pt x="211249" y="499458"/>
                </a:cubicBezTo>
                <a:lnTo>
                  <a:pt x="57613" y="499458"/>
                </a:lnTo>
                <a:cubicBezTo>
                  <a:pt x="25686" y="499458"/>
                  <a:pt x="0" y="473772"/>
                  <a:pt x="0" y="441844"/>
                </a:cubicBezTo>
                <a:cubicBezTo>
                  <a:pt x="0" y="409917"/>
                  <a:pt x="25686" y="384231"/>
                  <a:pt x="57613" y="384231"/>
                </a:cubicBezTo>
                <a:close/>
                <a:moveTo>
                  <a:pt x="1325106" y="384231"/>
                </a:moveTo>
                <a:lnTo>
                  <a:pt x="1478742" y="384231"/>
                </a:lnTo>
                <a:cubicBezTo>
                  <a:pt x="1510669" y="384231"/>
                  <a:pt x="1536355" y="409917"/>
                  <a:pt x="1536355" y="441844"/>
                </a:cubicBezTo>
                <a:cubicBezTo>
                  <a:pt x="1536355" y="473772"/>
                  <a:pt x="1510669" y="499458"/>
                  <a:pt x="1478742" y="499458"/>
                </a:cubicBezTo>
                <a:lnTo>
                  <a:pt x="1325106" y="499458"/>
                </a:lnTo>
                <a:cubicBezTo>
                  <a:pt x="1293179" y="499458"/>
                  <a:pt x="1267493" y="473772"/>
                  <a:pt x="1267493" y="441844"/>
                </a:cubicBezTo>
                <a:cubicBezTo>
                  <a:pt x="1267493" y="409917"/>
                  <a:pt x="1293179" y="384231"/>
                  <a:pt x="1325106" y="384231"/>
                </a:cubicBezTo>
                <a:close/>
                <a:moveTo>
                  <a:pt x="281585" y="797126"/>
                </a:moveTo>
                <a:lnTo>
                  <a:pt x="166358" y="873944"/>
                </a:lnTo>
                <a:cubicBezTo>
                  <a:pt x="139952" y="891708"/>
                  <a:pt x="104184" y="884507"/>
                  <a:pt x="86420" y="857860"/>
                </a:cubicBezTo>
                <a:cubicBezTo>
                  <a:pt x="68656" y="831214"/>
                  <a:pt x="75858" y="795686"/>
                  <a:pt x="102504" y="777922"/>
                </a:cubicBezTo>
                <a:lnTo>
                  <a:pt x="217730" y="701104"/>
                </a:lnTo>
                <a:cubicBezTo>
                  <a:pt x="244136" y="683340"/>
                  <a:pt x="279905" y="690542"/>
                  <a:pt x="297669" y="717188"/>
                </a:cubicBezTo>
                <a:cubicBezTo>
                  <a:pt x="315433" y="743834"/>
                  <a:pt x="308231" y="779362"/>
                  <a:pt x="281585" y="797126"/>
                </a:cubicBezTo>
                <a:close/>
                <a:moveTo>
                  <a:pt x="1318625" y="701344"/>
                </a:moveTo>
                <a:lnTo>
                  <a:pt x="1433851" y="778162"/>
                </a:lnTo>
                <a:cubicBezTo>
                  <a:pt x="1460257" y="795926"/>
                  <a:pt x="1467459" y="831694"/>
                  <a:pt x="1449935" y="858100"/>
                </a:cubicBezTo>
                <a:cubicBezTo>
                  <a:pt x="1432411" y="884507"/>
                  <a:pt x="1396403" y="891708"/>
                  <a:pt x="1369997" y="874184"/>
                </a:cubicBezTo>
                <a:lnTo>
                  <a:pt x="1254770" y="797366"/>
                </a:lnTo>
                <a:cubicBezTo>
                  <a:pt x="1228364" y="779602"/>
                  <a:pt x="1221162" y="743834"/>
                  <a:pt x="1238686" y="717428"/>
                </a:cubicBezTo>
                <a:cubicBezTo>
                  <a:pt x="1256210" y="691022"/>
                  <a:pt x="1292219" y="683820"/>
                  <a:pt x="1318625" y="701344"/>
                </a:cubicBezTo>
                <a:close/>
                <a:moveTo>
                  <a:pt x="960222" y="1037182"/>
                </a:moveTo>
                <a:cubicBezTo>
                  <a:pt x="960222" y="1143286"/>
                  <a:pt x="874282" y="1229226"/>
                  <a:pt x="768178" y="1229226"/>
                </a:cubicBezTo>
                <a:cubicBezTo>
                  <a:pt x="662073" y="1229226"/>
                  <a:pt x="576133" y="1143286"/>
                  <a:pt x="576133" y="1037182"/>
                </a:cubicBezTo>
                <a:lnTo>
                  <a:pt x="576133" y="921955"/>
                </a:lnTo>
                <a:lnTo>
                  <a:pt x="960222" y="921955"/>
                </a:lnTo>
                <a:lnTo>
                  <a:pt x="960222" y="1037182"/>
                </a:lnTo>
                <a:close/>
              </a:path>
            </a:pathLst>
          </a:custGeom>
          <a:solidFill>
            <a:srgbClr val="1D7F82"/>
          </a:solidFill>
          <a:ln w="2396" cap="flat">
            <a:noFill/>
            <a:prstDash val="solid"/>
            <a:miter/>
          </a:ln>
        </xdr:spPr>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6" name="Freihandform: Form 15">
            <a:extLst>
              <a:ext uri="{FF2B5EF4-FFF2-40B4-BE49-F238E27FC236}">
                <a16:creationId xmlns:a16="http://schemas.microsoft.com/office/drawing/2014/main" id="{5BF0923F-234E-6EF0-E4E5-80D3323DA758}"/>
              </a:ext>
            </a:extLst>
          </xdr:cNvPr>
          <xdr:cNvSpPr/>
        </xdr:nvSpPr>
        <xdr:spPr>
          <a:xfrm>
            <a:off x="10825340" y="2558195"/>
            <a:ext cx="844995" cy="921813"/>
          </a:xfrm>
          <a:custGeom>
            <a:avLst/>
            <a:gdLst>
              <a:gd name="connsiteX0" fmla="*/ 732649 w 844995"/>
              <a:gd name="connsiteY0" fmla="*/ 714885 h 921813"/>
              <a:gd name="connsiteX1" fmla="*/ 614542 w 844995"/>
              <a:gd name="connsiteY1" fmla="*/ 921813 h 921813"/>
              <a:gd name="connsiteX2" fmla="*/ 230453 w 844995"/>
              <a:gd name="connsiteY2" fmla="*/ 921813 h 921813"/>
              <a:gd name="connsiteX3" fmla="*/ 112346 w 844995"/>
              <a:gd name="connsiteY3" fmla="*/ 714885 h 921813"/>
              <a:gd name="connsiteX4" fmla="*/ 75377 w 844995"/>
              <a:gd name="connsiteY4" fmla="*/ 663513 h 921813"/>
              <a:gd name="connsiteX5" fmla="*/ 0 w 844995"/>
              <a:gd name="connsiteY5" fmla="*/ 422498 h 921813"/>
              <a:gd name="connsiteX6" fmla="*/ 422498 w 844995"/>
              <a:gd name="connsiteY6" fmla="*/ 0 h 921813"/>
              <a:gd name="connsiteX7" fmla="*/ 844995 w 844995"/>
              <a:gd name="connsiteY7" fmla="*/ 422498 h 921813"/>
              <a:gd name="connsiteX8" fmla="*/ 769618 w 844995"/>
              <a:gd name="connsiteY8" fmla="*/ 663273 h 921813"/>
              <a:gd name="connsiteX9" fmla="*/ 732649 w 844995"/>
              <a:gd name="connsiteY9" fmla="*/ 714645 h 921813"/>
              <a:gd name="connsiteX10" fmla="*/ 230453 w 844995"/>
              <a:gd name="connsiteY10" fmla="*/ 422498 h 921813"/>
              <a:gd name="connsiteX11" fmla="*/ 422498 w 844995"/>
              <a:gd name="connsiteY11" fmla="*/ 230453 h 921813"/>
              <a:gd name="connsiteX12" fmla="*/ 460907 w 844995"/>
              <a:gd name="connsiteY12" fmla="*/ 192044 h 921813"/>
              <a:gd name="connsiteX13" fmla="*/ 422498 w 844995"/>
              <a:gd name="connsiteY13" fmla="*/ 153636 h 921813"/>
              <a:gd name="connsiteX14" fmla="*/ 153636 w 844995"/>
              <a:gd name="connsiteY14" fmla="*/ 422498 h 921813"/>
              <a:gd name="connsiteX15" fmla="*/ 192044 w 844995"/>
              <a:gd name="connsiteY15" fmla="*/ 460907 h 921813"/>
              <a:gd name="connsiteX16" fmla="*/ 230453 w 844995"/>
              <a:gd name="connsiteY16" fmla="*/ 422498 h 9218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844995" h="921813">
                <a:moveTo>
                  <a:pt x="732649" y="714885"/>
                </a:moveTo>
                <a:cubicBezTo>
                  <a:pt x="685118" y="779940"/>
                  <a:pt x="637347" y="845475"/>
                  <a:pt x="614542" y="921813"/>
                </a:cubicBezTo>
                <a:lnTo>
                  <a:pt x="230453" y="921813"/>
                </a:lnTo>
                <a:cubicBezTo>
                  <a:pt x="207408" y="845235"/>
                  <a:pt x="159637" y="779940"/>
                  <a:pt x="112346" y="714885"/>
                </a:cubicBezTo>
                <a:cubicBezTo>
                  <a:pt x="99863" y="697841"/>
                  <a:pt x="87380" y="680797"/>
                  <a:pt x="75377" y="663513"/>
                </a:cubicBezTo>
                <a:cubicBezTo>
                  <a:pt x="27846" y="595098"/>
                  <a:pt x="0" y="512038"/>
                  <a:pt x="0" y="422498"/>
                </a:cubicBezTo>
                <a:cubicBezTo>
                  <a:pt x="0" y="189164"/>
                  <a:pt x="189164" y="0"/>
                  <a:pt x="422498" y="0"/>
                </a:cubicBezTo>
                <a:cubicBezTo>
                  <a:pt x="655832" y="0"/>
                  <a:pt x="844995" y="189164"/>
                  <a:pt x="844995" y="422498"/>
                </a:cubicBezTo>
                <a:cubicBezTo>
                  <a:pt x="844995" y="512038"/>
                  <a:pt x="817149" y="595098"/>
                  <a:pt x="769618" y="663273"/>
                </a:cubicBezTo>
                <a:cubicBezTo>
                  <a:pt x="757615" y="680557"/>
                  <a:pt x="745132" y="697601"/>
                  <a:pt x="732649" y="714645"/>
                </a:cubicBezTo>
                <a:close/>
                <a:moveTo>
                  <a:pt x="230453" y="422498"/>
                </a:moveTo>
                <a:cubicBezTo>
                  <a:pt x="230453" y="316393"/>
                  <a:pt x="316393" y="230453"/>
                  <a:pt x="422498" y="230453"/>
                </a:cubicBezTo>
                <a:cubicBezTo>
                  <a:pt x="443622" y="230453"/>
                  <a:pt x="460907" y="213169"/>
                  <a:pt x="460907" y="192044"/>
                </a:cubicBezTo>
                <a:cubicBezTo>
                  <a:pt x="460907" y="170919"/>
                  <a:pt x="443622" y="153636"/>
                  <a:pt x="422498" y="153636"/>
                </a:cubicBezTo>
                <a:cubicBezTo>
                  <a:pt x="273903" y="153636"/>
                  <a:pt x="153636" y="273903"/>
                  <a:pt x="153636" y="422498"/>
                </a:cubicBezTo>
                <a:cubicBezTo>
                  <a:pt x="153636" y="443623"/>
                  <a:pt x="170919" y="460907"/>
                  <a:pt x="192044" y="460907"/>
                </a:cubicBezTo>
                <a:cubicBezTo>
                  <a:pt x="213169" y="460907"/>
                  <a:pt x="230453" y="443623"/>
                  <a:pt x="230453" y="422498"/>
                </a:cubicBezTo>
                <a:close/>
              </a:path>
            </a:pathLst>
          </a:custGeom>
          <a:solidFill>
            <a:srgbClr val="EF7E38"/>
          </a:solidFill>
          <a:ln w="2396" cap="flat">
            <a:noFill/>
            <a:prstDash val="solid"/>
            <a:miter/>
          </a:ln>
        </xdr:spPr>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xdr:from>
      <xdr:col>2</xdr:col>
      <xdr:colOff>2</xdr:colOff>
      <xdr:row>32</xdr:row>
      <xdr:rowOff>5445</xdr:rowOff>
    </xdr:from>
    <xdr:to>
      <xdr:col>2</xdr:col>
      <xdr:colOff>1023259</xdr:colOff>
      <xdr:row>35</xdr:row>
      <xdr:rowOff>5445</xdr:rowOff>
    </xdr:to>
    <xdr:sp macro="" textlink="">
      <xdr:nvSpPr>
        <xdr:cNvPr id="17" name="Rechteck 16">
          <a:extLst>
            <a:ext uri="{FF2B5EF4-FFF2-40B4-BE49-F238E27FC236}">
              <a16:creationId xmlns:a16="http://schemas.microsoft.com/office/drawing/2014/main" id="{02773372-0FCE-4586-9A59-B81C5404D470}"/>
            </a:ext>
          </a:extLst>
        </xdr:cNvPr>
        <xdr:cNvSpPr/>
      </xdr:nvSpPr>
      <xdr:spPr>
        <a:xfrm>
          <a:off x="2362202" y="6482445"/>
          <a:ext cx="1023257" cy="55517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0</xdr:colOff>
      <xdr:row>35</xdr:row>
      <xdr:rowOff>119742</xdr:rowOff>
    </xdr:from>
    <xdr:to>
      <xdr:col>10</xdr:col>
      <xdr:colOff>473528</xdr:colOff>
      <xdr:row>44</xdr:row>
      <xdr:rowOff>174169</xdr:rowOff>
    </xdr:to>
    <xdr:graphicFrame macro="">
      <xdr:nvGraphicFramePr>
        <xdr:cNvPr id="18" name="Diagramm 17">
          <a:extLst>
            <a:ext uri="{FF2B5EF4-FFF2-40B4-BE49-F238E27FC236}">
              <a16:creationId xmlns:a16="http://schemas.microsoft.com/office/drawing/2014/main" id="{5CE66D95-D508-4DD7-8853-036B1D0BD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653143</xdr:colOff>
      <xdr:row>30</xdr:row>
      <xdr:rowOff>81653</xdr:rowOff>
    </xdr:from>
    <xdr:to>
      <xdr:col>10</xdr:col>
      <xdr:colOff>582385</xdr:colOff>
      <xdr:row>44</xdr:row>
      <xdr:rowOff>103414</xdr:rowOff>
    </xdr:to>
    <xdr:sp macro="" textlink="">
      <xdr:nvSpPr>
        <xdr:cNvPr id="19" name="Rechteck 18">
          <a:extLst>
            <a:ext uri="{FF2B5EF4-FFF2-40B4-BE49-F238E27FC236}">
              <a16:creationId xmlns:a16="http://schemas.microsoft.com/office/drawing/2014/main" id="{B73FD701-FAE0-469E-827A-F7E29D292BD5}"/>
            </a:ext>
          </a:extLst>
        </xdr:cNvPr>
        <xdr:cNvSpPr/>
      </xdr:nvSpPr>
      <xdr:spPr>
        <a:xfrm>
          <a:off x="653143" y="6177653"/>
          <a:ext cx="8577942" cy="2623447"/>
        </a:xfrm>
        <a:prstGeom prst="rect">
          <a:avLst/>
        </a:prstGeom>
        <a:noFill/>
        <a:ln w="6350">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52874</xdr:colOff>
      <xdr:row>10</xdr:row>
      <xdr:rowOff>34212</xdr:rowOff>
    </xdr:from>
    <xdr:to>
      <xdr:col>1</xdr:col>
      <xdr:colOff>312771</xdr:colOff>
      <xdr:row>10</xdr:row>
      <xdr:rowOff>217908</xdr:rowOff>
    </xdr:to>
    <xdr:grpSp>
      <xdr:nvGrpSpPr>
        <xdr:cNvPr id="22" name="Gruppieren 21">
          <a:extLst>
            <a:ext uri="{FF2B5EF4-FFF2-40B4-BE49-F238E27FC236}">
              <a16:creationId xmlns:a16="http://schemas.microsoft.com/office/drawing/2014/main" id="{1C09A3CA-08B4-D947-07A9-4B40C67A5BA0}"/>
            </a:ext>
          </a:extLst>
        </xdr:cNvPr>
        <xdr:cNvGrpSpPr/>
      </xdr:nvGrpSpPr>
      <xdr:grpSpPr>
        <a:xfrm>
          <a:off x="842088" y="2456283"/>
          <a:ext cx="259897" cy="183696"/>
          <a:chOff x="783771" y="2394857"/>
          <a:chExt cx="259897" cy="183696"/>
        </a:xfrm>
      </xdr:grpSpPr>
      <xdr:sp macro="" textlink="">
        <xdr:nvSpPr>
          <xdr:cNvPr id="20" name="Freihandform: Form 19">
            <a:extLst>
              <a:ext uri="{FF2B5EF4-FFF2-40B4-BE49-F238E27FC236}">
                <a16:creationId xmlns:a16="http://schemas.microsoft.com/office/drawing/2014/main" id="{6F28CD64-9C24-102B-A221-50F09D7D70A5}"/>
              </a:ext>
            </a:extLst>
          </xdr:cNvPr>
          <xdr:cNvSpPr/>
        </xdr:nvSpPr>
        <xdr:spPr>
          <a:xfrm>
            <a:off x="783772" y="2394857"/>
            <a:ext cx="243653" cy="45719"/>
          </a:xfrm>
          <a:custGeom>
            <a:avLst/>
            <a:gdLst>
              <a:gd name="connsiteX0" fmla="*/ 0 w 142875"/>
              <a:gd name="connsiteY0" fmla="*/ 14288 h 31134"/>
              <a:gd name="connsiteX1" fmla="*/ 14288 w 142875"/>
              <a:gd name="connsiteY1" fmla="*/ 0 h 31134"/>
              <a:gd name="connsiteX2" fmla="*/ 128588 w 142875"/>
              <a:gd name="connsiteY2" fmla="*/ 0 h 31134"/>
              <a:gd name="connsiteX3" fmla="*/ 142875 w 142875"/>
              <a:gd name="connsiteY3" fmla="*/ 14288 h 31134"/>
              <a:gd name="connsiteX4" fmla="*/ 142875 w 142875"/>
              <a:gd name="connsiteY4" fmla="*/ 19050 h 31134"/>
              <a:gd name="connsiteX5" fmla="*/ 142875 w 142875"/>
              <a:gd name="connsiteY5" fmla="*/ 28575 h 31134"/>
              <a:gd name="connsiteX6" fmla="*/ 142875 w 142875"/>
              <a:gd name="connsiteY6" fmla="*/ 31135 h 31134"/>
              <a:gd name="connsiteX7" fmla="*/ 133350 w 142875"/>
              <a:gd name="connsiteY7" fmla="*/ 28575 h 31134"/>
              <a:gd name="connsiteX8" fmla="*/ 114300 w 142875"/>
              <a:gd name="connsiteY8" fmla="*/ 28575 h 31134"/>
              <a:gd name="connsiteX9" fmla="*/ 114300 w 142875"/>
              <a:gd name="connsiteY9" fmla="*/ 28575 h 31134"/>
              <a:gd name="connsiteX10" fmla="*/ 14288 w 142875"/>
              <a:gd name="connsiteY10" fmla="*/ 28575 h 31134"/>
              <a:gd name="connsiteX11" fmla="*/ 0 w 142875"/>
              <a:gd name="connsiteY11" fmla="*/ 14288 h 31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42875" h="31134">
                <a:moveTo>
                  <a:pt x="0" y="14288"/>
                </a:moveTo>
                <a:cubicBezTo>
                  <a:pt x="0" y="6400"/>
                  <a:pt x="6400" y="0"/>
                  <a:pt x="14288" y="0"/>
                </a:cubicBezTo>
                <a:lnTo>
                  <a:pt x="128588" y="0"/>
                </a:lnTo>
                <a:cubicBezTo>
                  <a:pt x="136475" y="0"/>
                  <a:pt x="142875" y="6400"/>
                  <a:pt x="142875" y="14288"/>
                </a:cubicBezTo>
                <a:lnTo>
                  <a:pt x="142875" y="19050"/>
                </a:lnTo>
                <a:lnTo>
                  <a:pt x="142875" y="28575"/>
                </a:lnTo>
                <a:lnTo>
                  <a:pt x="142875" y="31135"/>
                </a:lnTo>
                <a:cubicBezTo>
                  <a:pt x="140077" y="29528"/>
                  <a:pt x="136833" y="28575"/>
                  <a:pt x="133350" y="28575"/>
                </a:cubicBezTo>
                <a:lnTo>
                  <a:pt x="114300" y="28575"/>
                </a:lnTo>
                <a:lnTo>
                  <a:pt x="114300" y="28575"/>
                </a:lnTo>
                <a:lnTo>
                  <a:pt x="14288" y="28575"/>
                </a:lnTo>
                <a:cubicBezTo>
                  <a:pt x="6400" y="28575"/>
                  <a:pt x="0" y="22175"/>
                  <a:pt x="0" y="14288"/>
                </a:cubicBezTo>
                <a:close/>
              </a:path>
            </a:pathLst>
          </a:custGeom>
          <a:solidFill>
            <a:srgbClr val="E86312"/>
          </a:solidFill>
          <a:ln w="298"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1" name="Freihandform: Form 20">
            <a:extLst>
              <a:ext uri="{FF2B5EF4-FFF2-40B4-BE49-F238E27FC236}">
                <a16:creationId xmlns:a16="http://schemas.microsoft.com/office/drawing/2014/main" id="{54ABBE14-D7E7-3173-C26A-6B8E09B6D22A}"/>
              </a:ext>
            </a:extLst>
          </xdr:cNvPr>
          <xdr:cNvSpPr/>
        </xdr:nvSpPr>
        <xdr:spPr>
          <a:xfrm>
            <a:off x="783771" y="2409144"/>
            <a:ext cx="259897" cy="169409"/>
          </a:xfrm>
          <a:custGeom>
            <a:avLst/>
            <a:gdLst>
              <a:gd name="connsiteX0" fmla="*/ 14288 w 152400"/>
              <a:gd name="connsiteY0" fmla="*/ 14288 h 119062"/>
              <a:gd name="connsiteX1" fmla="*/ 28575 w 152400"/>
              <a:gd name="connsiteY1" fmla="*/ 14288 h 119062"/>
              <a:gd name="connsiteX2" fmla="*/ 28575 w 152400"/>
              <a:gd name="connsiteY2" fmla="*/ 14288 h 119062"/>
              <a:gd name="connsiteX3" fmla="*/ 133350 w 152400"/>
              <a:gd name="connsiteY3" fmla="*/ 14288 h 119062"/>
              <a:gd name="connsiteX4" fmla="*/ 133737 w 152400"/>
              <a:gd name="connsiteY4" fmla="*/ 14288 h 119062"/>
              <a:gd name="connsiteX5" fmla="*/ 142875 w 152400"/>
              <a:gd name="connsiteY5" fmla="*/ 16937 h 119062"/>
              <a:gd name="connsiteX6" fmla="*/ 142875 w 152400"/>
              <a:gd name="connsiteY6" fmla="*/ 16847 h 119062"/>
              <a:gd name="connsiteX7" fmla="*/ 152400 w 152400"/>
              <a:gd name="connsiteY7" fmla="*/ 33338 h 119062"/>
              <a:gd name="connsiteX8" fmla="*/ 152400 w 152400"/>
              <a:gd name="connsiteY8" fmla="*/ 100013 h 119062"/>
              <a:gd name="connsiteX9" fmla="*/ 133350 w 152400"/>
              <a:gd name="connsiteY9" fmla="*/ 119063 h 119062"/>
              <a:gd name="connsiteX10" fmla="*/ 19050 w 152400"/>
              <a:gd name="connsiteY10" fmla="*/ 119063 h 119062"/>
              <a:gd name="connsiteX11" fmla="*/ 0 w 152400"/>
              <a:gd name="connsiteY11" fmla="*/ 100013 h 119062"/>
              <a:gd name="connsiteX12" fmla="*/ 0 w 152400"/>
              <a:gd name="connsiteY12" fmla="*/ 47625 h 119062"/>
              <a:gd name="connsiteX13" fmla="*/ 0 w 152400"/>
              <a:gd name="connsiteY13" fmla="*/ 33338 h 119062"/>
              <a:gd name="connsiteX14" fmla="*/ 0 w 152400"/>
              <a:gd name="connsiteY14" fmla="*/ 0 h 119062"/>
              <a:gd name="connsiteX15" fmla="*/ 14288 w 152400"/>
              <a:gd name="connsiteY15" fmla="*/ 14288 h 119062"/>
              <a:gd name="connsiteX16" fmla="*/ 123825 w 152400"/>
              <a:gd name="connsiteY16" fmla="*/ 76200 h 119062"/>
              <a:gd name="connsiteX17" fmla="*/ 133350 w 152400"/>
              <a:gd name="connsiteY17" fmla="*/ 66675 h 119062"/>
              <a:gd name="connsiteX18" fmla="*/ 123825 w 152400"/>
              <a:gd name="connsiteY18" fmla="*/ 57150 h 119062"/>
              <a:gd name="connsiteX19" fmla="*/ 114300 w 152400"/>
              <a:gd name="connsiteY19" fmla="*/ 66675 h 119062"/>
              <a:gd name="connsiteX20" fmla="*/ 123825 w 152400"/>
              <a:gd name="connsiteY20" fmla="*/ 76200 h 1190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52400" h="119062">
                <a:moveTo>
                  <a:pt x="14288" y="14288"/>
                </a:moveTo>
                <a:lnTo>
                  <a:pt x="28575" y="14288"/>
                </a:lnTo>
                <a:lnTo>
                  <a:pt x="28575" y="14288"/>
                </a:lnTo>
                <a:lnTo>
                  <a:pt x="133350" y="14288"/>
                </a:lnTo>
                <a:cubicBezTo>
                  <a:pt x="133469" y="14288"/>
                  <a:pt x="133618" y="14288"/>
                  <a:pt x="133737" y="14288"/>
                </a:cubicBezTo>
                <a:cubicBezTo>
                  <a:pt x="137071" y="14347"/>
                  <a:pt x="140166" y="15359"/>
                  <a:pt x="142875" y="16937"/>
                </a:cubicBezTo>
                <a:lnTo>
                  <a:pt x="142875" y="16847"/>
                </a:lnTo>
                <a:cubicBezTo>
                  <a:pt x="148560" y="20151"/>
                  <a:pt x="152400" y="26283"/>
                  <a:pt x="152400" y="33338"/>
                </a:cubicBezTo>
                <a:lnTo>
                  <a:pt x="152400" y="100013"/>
                </a:lnTo>
                <a:cubicBezTo>
                  <a:pt x="152400" y="110520"/>
                  <a:pt x="143857" y="119063"/>
                  <a:pt x="133350" y="119063"/>
                </a:cubicBezTo>
                <a:lnTo>
                  <a:pt x="19050" y="119063"/>
                </a:lnTo>
                <a:cubicBezTo>
                  <a:pt x="8543" y="119063"/>
                  <a:pt x="0" y="110520"/>
                  <a:pt x="0" y="100013"/>
                </a:cubicBezTo>
                <a:lnTo>
                  <a:pt x="0" y="47625"/>
                </a:lnTo>
                <a:lnTo>
                  <a:pt x="0" y="33338"/>
                </a:lnTo>
                <a:lnTo>
                  <a:pt x="0" y="0"/>
                </a:lnTo>
                <a:cubicBezTo>
                  <a:pt x="0" y="7888"/>
                  <a:pt x="6400" y="14288"/>
                  <a:pt x="14288" y="14288"/>
                </a:cubicBezTo>
                <a:close/>
                <a:moveTo>
                  <a:pt x="123825" y="76200"/>
                </a:moveTo>
                <a:cubicBezTo>
                  <a:pt x="129085" y="76200"/>
                  <a:pt x="133350" y="71935"/>
                  <a:pt x="133350" y="66675"/>
                </a:cubicBezTo>
                <a:cubicBezTo>
                  <a:pt x="133350" y="61415"/>
                  <a:pt x="129085" y="57150"/>
                  <a:pt x="123825" y="57150"/>
                </a:cubicBezTo>
                <a:cubicBezTo>
                  <a:pt x="118565" y="57150"/>
                  <a:pt x="114300" y="61415"/>
                  <a:pt x="114300" y="66675"/>
                </a:cubicBezTo>
                <a:cubicBezTo>
                  <a:pt x="114300" y="71935"/>
                  <a:pt x="118565" y="76200"/>
                  <a:pt x="123825" y="76200"/>
                </a:cubicBezTo>
                <a:close/>
              </a:path>
            </a:pathLst>
          </a:custGeom>
          <a:solidFill>
            <a:srgbClr val="359CA1"/>
          </a:solidFill>
          <a:ln w="298"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B796F996-1BF8-4FB4-9C7F-A407C66EE4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5E9805C8-CD0F-4841-A69A-698B686A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6008F20B-FBEF-410C-92B8-C0D83B291681}"/>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CE22C9FC-DFE3-4A7E-BD7E-0305C0C931BB}"/>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5DC8B1D4-7470-49F5-B804-215B279612F0}"/>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9E5CAEB8-D1F8-4B50-BCE2-02266B0D4CE1}"/>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A7D1F845-6D5A-4A59-9AAC-BDA58C61448C}"/>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A3C94973-0ACB-41DB-ADB4-E0DF4B2D37D9}"/>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77CD6593-9542-4633-8C02-2749A93FCF25}"/>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8BF11792-75FB-4FB5-B556-60844CCB726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40EA530B-B3EE-40B6-AACF-18121A2A457E}"/>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0137D36D-B7E6-65EA-904B-F430AEC45D77}"/>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973B321C-2782-8D13-AAE4-3BEE98456725}"/>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0A85A9B1-0BE5-457A-9321-054D2B3BA0D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95C1D83E-6597-49F3-81DD-109337EB2A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458BD4FD-0B5B-4942-AE04-4C16AD2E92B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14E1F0E9-FFFF-4EF0-875F-CBD920197F9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A389BC06-8A58-499C-B4D9-FDFAF2B5EFA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28CF435D-6609-4074-AF58-59018293400D}"/>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8CF7564C-3EB3-4320-8CA1-60C2295C4B8C}"/>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11812964-D1F3-4EC8-B03E-751FE81FA04A}"/>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C63C791D-45CF-460B-8F47-972A638BB7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F97AAFEA-A721-4E97-BF9D-205038E2B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B9F3B4E9-C595-460E-9EC1-8F7C291D2FAD}"/>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B045A578-0A62-4CD2-9643-8D74AF3225F6}"/>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BCB8B0AA-3676-4263-980D-7F8639211D98}"/>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B8955535-73F9-41B6-96DD-2328A9AEBA5C}"/>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2656C07F-9CBF-4D12-A4D0-9C9B3D40B255}"/>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5E543D72-EE01-414D-8D71-BFF28DA342B5}"/>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D8965A18-00FC-42D9-BA14-C370BABA6F59}"/>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C5ED130F-FB8B-48F9-8DDD-747BB546AEF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3F6FA294-D9EF-46E6-BECA-FC7789F80CB4}"/>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5431C1A4-C94B-54AB-266C-BA2D2941FFD8}"/>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8AC36EB5-B44C-8830-9152-1AADF5DA0236}"/>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C57A860B-722E-4EC3-BBF6-155A95E49AE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ED4932F2-A067-4936-87B9-4D4756FD30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C6DCF0AB-76EC-4E3B-B198-998CE2177CB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F3ADB477-C5F5-4136-8AFE-79DF0FE440B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17476FC7-DFFC-499A-8C3D-EC7C642B75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C881051D-53B8-4C74-BB7A-7730A431C7F8}"/>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0796F582-72FB-4174-8605-98F153F1BA5F}"/>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C50F716D-9D23-48B5-B0FA-CD3DFDEE2623}"/>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544B9002-42EA-4A0F-9DC2-024A36CA94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ECBF6916-8481-4B02-A0CE-3273DDEF8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FC836A32-04B2-46AE-A9F9-0F5303474524}"/>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1CB15936-CDA1-4FDC-A786-70A176B6533B}"/>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63243C0E-1F94-47E7-A73D-DF6D0899DC36}"/>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DC14D98E-EC54-4815-B06B-9E5DE3CCC800}"/>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77DAB65D-A683-43C8-A5E3-9CCD66F902CB}"/>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E94BB0A-FBE6-4242-B5BC-13BC6EEEDDE2}"/>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A78BFBF2-8CB6-4B24-AC1C-8174F055940C}"/>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37818D12-7F54-4D39-9417-FB869B57656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95ABA933-8B85-4812-8CA7-18BE35A848F1}"/>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CFF546B8-9978-79F9-3FDC-2BE99BAAD27D}"/>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36640A99-10C5-7F3D-4047-FEB15899EB7A}"/>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9541141E-98F9-41DD-8445-79785E00F6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5C9C7D43-E4AF-4BC7-ABA3-BE34A3AFAF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80D2F21D-4038-4FBA-96AC-522C1D8E96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C0FAD0F3-09C2-4831-99F5-C4ACC7D75A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0F221DEC-6807-41AA-892D-7202A9CC16F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F82068E0-31EB-4D65-BCEF-B14932E7AA8D}"/>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5097EF44-C91B-4388-8C85-5DF59D8433A7}"/>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BDD6270B-4D42-4710-900D-FFF686523377}"/>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6A820AD0-B2BE-496D-8688-8ED35ECDA9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F09B8BFF-DDD9-43BC-B23D-7A24CBF9B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D2F8CDEA-4C15-41F5-8485-E37F9E76D428}"/>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9E9FD6DA-E010-4AFE-B104-2F2C50C2E828}"/>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29C4FE7E-D89C-4E87-AE37-76F53A121D63}"/>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1B53176C-332B-4239-9D6E-63C192AF1A92}"/>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CD934809-EEC9-4564-BEA6-71A388D423A3}"/>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B0C6224C-E398-42B4-87A7-110AFC6C2CD0}"/>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5F065BDA-E769-4A9D-AE2E-A10F6A70CD60}"/>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9A55D8C2-346E-4AE9-A076-40EB5058B14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83451EC6-17CA-454D-945F-49CF8061991D}"/>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B0707F2D-423E-B2AA-A879-E09B1864295A}"/>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E030241B-1F0D-160A-D079-6F04E59ACBD0}"/>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E0014233-617A-466B-8AAF-57931238495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15567BCC-C56B-4B06-B151-593AFA5B63C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ADD117F4-2A8E-41DF-A115-E23E9F31AB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F0BB133F-64F8-4DC6-852F-A6039C5946C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AEA1CC02-06FE-496A-9628-809167EEE26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8919A748-BE1B-4CBA-A762-81ACDC450B18}"/>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1D8DDD34-2E1D-47DF-8290-8BF87BC5A4E2}"/>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4DC100B4-3940-412D-9501-7942A49D8E34}"/>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209DEB8B-6D4F-4A3A-A871-3C64B3CF6E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3B62F869-88BC-4998-9C96-C4622780F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61C99678-365F-4025-8520-DB5D1B5821DB}"/>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283A6D98-4825-49FA-963E-493971A96501}"/>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6E11ACD9-9CA6-4B5C-9E05-A57D0324BA9B}"/>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9FE14C6C-4558-4CE4-97DF-36B0C619E8DF}"/>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13034D42-E879-4B25-B7CB-D43B6B50E283}"/>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D39D482D-48DB-4482-9A2D-100B82F5A83B}"/>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9898B215-0A74-45FC-9460-6187A2D1C27A}"/>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20939866-3F5F-44F9-A74C-C3A285FE1CF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2FB17EA2-49B2-40E6-9CAD-F5EC276B348A}"/>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DAF2E276-9BFE-3307-995E-098723126A3E}"/>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07408818-3FDC-3805-138C-EDDF9202923E}"/>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45F9F558-D4FA-4615-977E-A013B5A3035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0E9B11AE-0EE1-40F2-A18F-8B663C0B09D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1A97D618-083B-4A40-9427-0B18F553FB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B6500B93-153E-4884-8CAC-44F0598FBB3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851EA52D-FA9D-4608-86E3-51BAD661EE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93643838-67CA-4B32-9BFA-5791D609A42B}"/>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A4B08BB4-CB3F-46FB-834A-B18F1B2A6D1C}"/>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CC11CF83-60C1-4291-94E0-3BF3DFAC2602}"/>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1679138</xdr:colOff>
      <xdr:row>3</xdr:row>
      <xdr:rowOff>35146</xdr:rowOff>
    </xdr:to>
    <xdr:pic>
      <xdr:nvPicPr>
        <xdr:cNvPr id="2" name="Grafik 1">
          <a:hlinkClick xmlns:r="http://schemas.openxmlformats.org/officeDocument/2006/relationships" r:id="rId1"/>
          <a:extLst>
            <a:ext uri="{FF2B5EF4-FFF2-40B4-BE49-F238E27FC236}">
              <a16:creationId xmlns:a16="http://schemas.microsoft.com/office/drawing/2014/main" id="{59401939-7199-4DE9-88AE-EC32592A8A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387" y="121939"/>
          <a:ext cx="1679001" cy="551382"/>
        </a:xfrm>
        <a:prstGeom prst="rect">
          <a:avLst/>
        </a:prstGeom>
      </xdr:spPr>
    </xdr:pic>
    <xdr:clientData/>
  </xdr:twoCellAnchor>
  <xdr:twoCellAnchor>
    <xdr:from>
      <xdr:col>2</xdr:col>
      <xdr:colOff>749931</xdr:colOff>
      <xdr:row>56</xdr:row>
      <xdr:rowOff>26742</xdr:rowOff>
    </xdr:from>
    <xdr:to>
      <xdr:col>8</xdr:col>
      <xdr:colOff>4101060</xdr:colOff>
      <xdr:row>63</xdr:row>
      <xdr:rowOff>0</xdr:rowOff>
    </xdr:to>
    <xdr:graphicFrame macro="">
      <xdr:nvGraphicFramePr>
        <xdr:cNvPr id="3" name="Diagramm 2">
          <a:extLst>
            <a:ext uri="{FF2B5EF4-FFF2-40B4-BE49-F238E27FC236}">
              <a16:creationId xmlns:a16="http://schemas.microsoft.com/office/drawing/2014/main" id="{6137ABE2-82F8-42A3-BE86-367ADF006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20F87060-6C83-4EA0-84E3-0FED522833FD}"/>
            </a:ext>
          </a:extLst>
        </xdr:cNvPr>
        <xdr:cNvSpPr/>
      </xdr:nvSpPr>
      <xdr:spPr>
        <a:xfrm>
          <a:off x="3494315" y="2378527"/>
          <a:ext cx="13334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23</xdr:row>
      <xdr:rowOff>27209</xdr:rowOff>
    </xdr:from>
    <xdr:to>
      <xdr:col>8</xdr:col>
      <xdr:colOff>15487</xdr:colOff>
      <xdr:row>23</xdr:row>
      <xdr:rowOff>190495</xdr:rowOff>
    </xdr:to>
    <xdr:sp macro="" textlink="">
      <xdr:nvSpPr>
        <xdr:cNvPr id="5" name="Rechteck 4">
          <a:extLst>
            <a:ext uri="{FF2B5EF4-FFF2-40B4-BE49-F238E27FC236}">
              <a16:creationId xmlns:a16="http://schemas.microsoft.com/office/drawing/2014/main" id="{040940B7-153C-4EDA-8275-AFA34A35543A}"/>
            </a:ext>
          </a:extLst>
        </xdr:cNvPr>
        <xdr:cNvSpPr/>
      </xdr:nvSpPr>
      <xdr:spPr>
        <a:xfrm>
          <a:off x="3481227" y="5256434"/>
          <a:ext cx="1582510"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51</xdr:row>
      <xdr:rowOff>27216</xdr:rowOff>
    </xdr:from>
    <xdr:to>
      <xdr:col>7</xdr:col>
      <xdr:colOff>549730</xdr:colOff>
      <xdr:row>52</xdr:row>
      <xdr:rowOff>2</xdr:rowOff>
    </xdr:to>
    <xdr:sp macro="" textlink="">
      <xdr:nvSpPr>
        <xdr:cNvPr id="6" name="Rechteck 5">
          <a:extLst>
            <a:ext uri="{FF2B5EF4-FFF2-40B4-BE49-F238E27FC236}">
              <a16:creationId xmlns:a16="http://schemas.microsoft.com/office/drawing/2014/main" id="{97E31314-44B6-4E77-8FD1-75D49DE07344}"/>
            </a:ext>
          </a:extLst>
        </xdr:cNvPr>
        <xdr:cNvSpPr/>
      </xdr:nvSpPr>
      <xdr:spPr>
        <a:xfrm>
          <a:off x="3443970" y="10504716"/>
          <a:ext cx="1372960"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173549</xdr:colOff>
      <xdr:row>53</xdr:row>
      <xdr:rowOff>46680</xdr:rowOff>
    </xdr:from>
    <xdr:to>
      <xdr:col>8</xdr:col>
      <xdr:colOff>210914</xdr:colOff>
      <xdr:row>56</xdr:row>
      <xdr:rowOff>22818</xdr:rowOff>
    </xdr:to>
    <xdr:sp macro="" textlink="">
      <xdr:nvSpPr>
        <xdr:cNvPr id="7" name="Rechteck 6">
          <a:extLst>
            <a:ext uri="{FF2B5EF4-FFF2-40B4-BE49-F238E27FC236}">
              <a16:creationId xmlns:a16="http://schemas.microsoft.com/office/drawing/2014/main" id="{02C478C8-0115-41F1-826A-7EF4561D8C96}"/>
            </a:ext>
          </a:extLst>
        </xdr:cNvPr>
        <xdr:cNvSpPr/>
      </xdr:nvSpPr>
      <xdr:spPr>
        <a:xfrm>
          <a:off x="3669224" y="10333680"/>
          <a:ext cx="158994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8" name="Rechteck 7">
          <a:extLst>
            <a:ext uri="{FF2B5EF4-FFF2-40B4-BE49-F238E27FC236}">
              <a16:creationId xmlns:a16="http://schemas.microsoft.com/office/drawing/2014/main" id="{A2607B94-A0ED-4B8C-8A44-3A1D487D959A}"/>
            </a:ext>
          </a:extLst>
        </xdr:cNvPr>
        <xdr:cNvSpPr/>
      </xdr:nvSpPr>
      <xdr:spPr>
        <a:xfrm>
          <a:off x="3499752" y="10107387"/>
          <a:ext cx="1630135"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64400</xdr:colOff>
      <xdr:row>2</xdr:row>
      <xdr:rowOff>216826</xdr:rowOff>
    </xdr:to>
    <xdr:pic>
      <xdr:nvPicPr>
        <xdr:cNvPr id="9" name="Grafik 8" descr="Ein Bild, das Schwarz, Dunkelheit, Screenshot, Raum enthält.&#10;&#10;Automatisch generierte Beschreibung">
          <a:hlinkClick xmlns:r="http://schemas.openxmlformats.org/officeDocument/2006/relationships" r:id="rId4"/>
          <a:extLst>
            <a:ext uri="{FF2B5EF4-FFF2-40B4-BE49-F238E27FC236}">
              <a16:creationId xmlns:a16="http://schemas.microsoft.com/office/drawing/2014/main" id="{FFB5FA46-673F-46E8-BF09-C63FBD67D3A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447" r="37442" b="31350"/>
        <a:stretch/>
      </xdr:blipFill>
      <xdr:spPr bwMode="auto">
        <a:xfrm>
          <a:off x="7209063" y="195943"/>
          <a:ext cx="1780262" cy="41140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95277</xdr:colOff>
      <xdr:row>4</xdr:row>
      <xdr:rowOff>8115</xdr:rowOff>
    </xdr:from>
    <xdr:to>
      <xdr:col>2</xdr:col>
      <xdr:colOff>698047</xdr:colOff>
      <xdr:row>8</xdr:row>
      <xdr:rowOff>26191</xdr:rowOff>
    </xdr:to>
    <xdr:pic>
      <xdr:nvPicPr>
        <xdr:cNvPr id="10" name="Grafik 9">
          <a:hlinkClick xmlns:r="http://schemas.openxmlformats.org/officeDocument/2006/relationships" r:id="rId6"/>
          <a:extLst>
            <a:ext uri="{FF2B5EF4-FFF2-40B4-BE49-F238E27FC236}">
              <a16:creationId xmlns:a16="http://schemas.microsoft.com/office/drawing/2014/main" id="{D543E77D-78D7-49C4-9998-8305E888F8F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52452" y="846315"/>
          <a:ext cx="602770" cy="780076"/>
        </a:xfrm>
        <a:prstGeom prst="rect">
          <a:avLst/>
        </a:prstGeom>
      </xdr:spPr>
    </xdr:pic>
    <xdr:clientData/>
  </xdr:twoCellAnchor>
  <xdr:twoCellAnchor editAs="oneCell">
    <xdr:from>
      <xdr:col>2</xdr:col>
      <xdr:colOff>48922</xdr:colOff>
      <xdr:row>12</xdr:row>
      <xdr:rowOff>5382</xdr:rowOff>
    </xdr:from>
    <xdr:to>
      <xdr:col>2</xdr:col>
      <xdr:colOff>741681</xdr:colOff>
      <xdr:row>17</xdr:row>
      <xdr:rowOff>103484</xdr:rowOff>
    </xdr:to>
    <xdr:pic>
      <xdr:nvPicPr>
        <xdr:cNvPr id="11" name="Grafik 10">
          <a:hlinkClick xmlns:r="http://schemas.openxmlformats.org/officeDocument/2006/relationships" r:id="rId9"/>
          <a:extLst>
            <a:ext uri="{FF2B5EF4-FFF2-40B4-BE49-F238E27FC236}">
              <a16:creationId xmlns:a16="http://schemas.microsoft.com/office/drawing/2014/main" id="{820EAEB3-6A24-4455-B1C0-5F57E9190E1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306097" y="2939082"/>
          <a:ext cx="692759" cy="936302"/>
        </a:xfrm>
        <a:prstGeom prst="rect">
          <a:avLst/>
        </a:prstGeom>
      </xdr:spPr>
    </xdr:pic>
    <xdr:clientData/>
  </xdr:twoCellAnchor>
  <xdr:twoCellAnchor editAs="oneCell">
    <xdr:from>
      <xdr:col>2</xdr:col>
      <xdr:colOff>38583</xdr:colOff>
      <xdr:row>26</xdr:row>
      <xdr:rowOff>48988</xdr:rowOff>
    </xdr:from>
    <xdr:to>
      <xdr:col>2</xdr:col>
      <xdr:colOff>740453</xdr:colOff>
      <xdr:row>30</xdr:row>
      <xdr:rowOff>41761</xdr:rowOff>
    </xdr:to>
    <xdr:pic>
      <xdr:nvPicPr>
        <xdr:cNvPr id="12" name="Grafik 11">
          <a:hlinkClick xmlns:r="http://schemas.openxmlformats.org/officeDocument/2006/relationships" r:id="rId12"/>
          <a:extLst>
            <a:ext uri="{FF2B5EF4-FFF2-40B4-BE49-F238E27FC236}">
              <a16:creationId xmlns:a16="http://schemas.microsoft.com/office/drawing/2014/main" id="{2EB57FCD-193F-40BE-AC38-33842AA17CC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95758" y="5849713"/>
          <a:ext cx="701870" cy="640473"/>
        </a:xfrm>
        <a:prstGeom prst="rect">
          <a:avLst/>
        </a:prstGeom>
      </xdr:spPr>
    </xdr:pic>
    <xdr:clientData/>
  </xdr:twoCellAnchor>
  <xdr:twoCellAnchor editAs="oneCell">
    <xdr:from>
      <xdr:col>2</xdr:col>
      <xdr:colOff>35928</xdr:colOff>
      <xdr:row>44</xdr:row>
      <xdr:rowOff>5443</xdr:rowOff>
    </xdr:from>
    <xdr:to>
      <xdr:col>2</xdr:col>
      <xdr:colOff>738479</xdr:colOff>
      <xdr:row>49</xdr:row>
      <xdr:rowOff>11195</xdr:rowOff>
    </xdr:to>
    <xdr:pic>
      <xdr:nvPicPr>
        <xdr:cNvPr id="13" name="Grafik 12">
          <a:hlinkClick xmlns:r="http://schemas.openxmlformats.org/officeDocument/2006/relationships" r:id="rId15"/>
          <a:extLst>
            <a:ext uri="{FF2B5EF4-FFF2-40B4-BE49-F238E27FC236}">
              <a16:creationId xmlns:a16="http://schemas.microsoft.com/office/drawing/2014/main" id="{44CCF2B5-A9B1-48B9-9A59-80FADCE7242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293103" y="8939893"/>
          <a:ext cx="702551" cy="843952"/>
        </a:xfrm>
        <a:prstGeom prst="rect">
          <a:avLst/>
        </a:prstGeom>
      </xdr:spPr>
    </xdr:pic>
    <xdr:clientData/>
  </xdr:twoCellAnchor>
  <xdr:twoCellAnchor editAs="oneCell">
    <xdr:from>
      <xdr:col>2</xdr:col>
      <xdr:colOff>93013</xdr:colOff>
      <xdr:row>52</xdr:row>
      <xdr:rowOff>121824</xdr:rowOff>
    </xdr:from>
    <xdr:to>
      <xdr:col>2</xdr:col>
      <xdr:colOff>710892</xdr:colOff>
      <xdr:row>56</xdr:row>
      <xdr:rowOff>40666</xdr:rowOff>
    </xdr:to>
    <xdr:pic>
      <xdr:nvPicPr>
        <xdr:cNvPr id="14" name="Grafik 13">
          <a:hlinkClick xmlns:r="http://schemas.openxmlformats.org/officeDocument/2006/relationships" r:id="rId18"/>
          <a:extLst>
            <a:ext uri="{FF2B5EF4-FFF2-40B4-BE49-F238E27FC236}">
              <a16:creationId xmlns:a16="http://schemas.microsoft.com/office/drawing/2014/main" id="{EC66BAA7-CE62-41B1-8EFD-85EF0C4D6E8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50188" y="10789824"/>
          <a:ext cx="617879" cy="899917"/>
        </a:xfrm>
        <a:prstGeom prst="rect">
          <a:avLst/>
        </a:prstGeom>
      </xdr:spPr>
    </xdr:pic>
    <xdr:clientData/>
  </xdr:twoCellAnchor>
  <xdr:twoCellAnchor>
    <xdr:from>
      <xdr:col>8</xdr:col>
      <xdr:colOff>3292929</xdr:colOff>
      <xdr:row>4</xdr:row>
      <xdr:rowOff>92529</xdr:rowOff>
    </xdr:from>
    <xdr:to>
      <xdr:col>9</xdr:col>
      <xdr:colOff>10206</xdr:colOff>
      <xdr:row>56</xdr:row>
      <xdr:rowOff>121104</xdr:rowOff>
    </xdr:to>
    <xdr:sp macro="" textlink="">
      <xdr:nvSpPr>
        <xdr:cNvPr id="15" name="Rechteck 14">
          <a:extLst>
            <a:ext uri="{FF2B5EF4-FFF2-40B4-BE49-F238E27FC236}">
              <a16:creationId xmlns:a16="http://schemas.microsoft.com/office/drawing/2014/main" id="{968920AD-FDE2-4C6E-926E-4BA23174C18B}"/>
            </a:ext>
          </a:extLst>
        </xdr:cNvPr>
        <xdr:cNvSpPr/>
      </xdr:nvSpPr>
      <xdr:spPr>
        <a:xfrm>
          <a:off x="8648700" y="810986"/>
          <a:ext cx="832077" cy="900928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1683219</xdr:colOff>
      <xdr:row>3</xdr:row>
      <xdr:rowOff>31063</xdr:rowOff>
    </xdr:to>
    <xdr:pic>
      <xdr:nvPicPr>
        <xdr:cNvPr id="2" name="Grafik 1">
          <a:hlinkClick xmlns:r="http://schemas.openxmlformats.org/officeDocument/2006/relationships" r:id="rId1"/>
          <a:extLst>
            <a:ext uri="{FF2B5EF4-FFF2-40B4-BE49-F238E27FC236}">
              <a16:creationId xmlns:a16="http://schemas.microsoft.com/office/drawing/2014/main" id="{3FE20D05-3F7C-4AE4-AA06-A44CC7241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58</xdr:row>
      <xdr:rowOff>26742</xdr:rowOff>
    </xdr:from>
    <xdr:to>
      <xdr:col>8</xdr:col>
      <xdr:colOff>4101060</xdr:colOff>
      <xdr:row>65</xdr:row>
      <xdr:rowOff>48512</xdr:rowOff>
    </xdr:to>
    <xdr:graphicFrame macro="">
      <xdr:nvGraphicFramePr>
        <xdr:cNvPr id="3" name="Diagramm 2">
          <a:extLst>
            <a:ext uri="{FF2B5EF4-FFF2-40B4-BE49-F238E27FC236}">
              <a16:creationId xmlns:a16="http://schemas.microsoft.com/office/drawing/2014/main" id="{2E7252FE-BD79-4FB3-B82F-F5E2C7E19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99C77C85-5C09-416C-B789-D72B81864016}"/>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23</xdr:row>
      <xdr:rowOff>27209</xdr:rowOff>
    </xdr:from>
    <xdr:to>
      <xdr:col>8</xdr:col>
      <xdr:colOff>15487</xdr:colOff>
      <xdr:row>23</xdr:row>
      <xdr:rowOff>190495</xdr:rowOff>
    </xdr:to>
    <xdr:sp macro="" textlink="">
      <xdr:nvSpPr>
        <xdr:cNvPr id="5" name="Rechteck 4">
          <a:extLst>
            <a:ext uri="{FF2B5EF4-FFF2-40B4-BE49-F238E27FC236}">
              <a16:creationId xmlns:a16="http://schemas.microsoft.com/office/drawing/2014/main" id="{DBDFCD78-7C12-4580-9A9A-7BF571D41393}"/>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5443</xdr:colOff>
      <xdr:row>25</xdr:row>
      <xdr:rowOff>157842</xdr:rowOff>
    </xdr:from>
    <xdr:to>
      <xdr:col>8</xdr:col>
      <xdr:colOff>38098</xdr:colOff>
      <xdr:row>42</xdr:row>
      <xdr:rowOff>179616</xdr:rowOff>
    </xdr:to>
    <xdr:sp macro="" textlink="">
      <xdr:nvSpPr>
        <xdr:cNvPr id="6" name="Rechteck 5">
          <a:extLst>
            <a:ext uri="{FF2B5EF4-FFF2-40B4-BE49-F238E27FC236}">
              <a16:creationId xmlns:a16="http://schemas.microsoft.com/office/drawing/2014/main" id="{FB062A8B-F2A0-4715-9CD6-74F62AA9340B}"/>
            </a:ext>
          </a:extLst>
        </xdr:cNvPr>
        <xdr:cNvSpPr/>
      </xdr:nvSpPr>
      <xdr:spPr>
        <a:xfrm>
          <a:off x="3717472" y="4414156"/>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53</xdr:row>
      <xdr:rowOff>27216</xdr:rowOff>
    </xdr:from>
    <xdr:to>
      <xdr:col>7</xdr:col>
      <xdr:colOff>549730</xdr:colOff>
      <xdr:row>54</xdr:row>
      <xdr:rowOff>2</xdr:rowOff>
    </xdr:to>
    <xdr:sp macro="" textlink="">
      <xdr:nvSpPr>
        <xdr:cNvPr id="7" name="Rechteck 6">
          <a:extLst>
            <a:ext uri="{FF2B5EF4-FFF2-40B4-BE49-F238E27FC236}">
              <a16:creationId xmlns:a16="http://schemas.microsoft.com/office/drawing/2014/main" id="{C2EB4A11-7741-4B93-AA43-5B8BA0828BFB}"/>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55</xdr:row>
      <xdr:rowOff>27630</xdr:rowOff>
    </xdr:from>
    <xdr:to>
      <xdr:col>8</xdr:col>
      <xdr:colOff>1001489</xdr:colOff>
      <xdr:row>58</xdr:row>
      <xdr:rowOff>3768</xdr:rowOff>
    </xdr:to>
    <xdr:sp macro="" textlink="">
      <xdr:nvSpPr>
        <xdr:cNvPr id="8" name="Rechteck 7">
          <a:extLst>
            <a:ext uri="{FF2B5EF4-FFF2-40B4-BE49-F238E27FC236}">
              <a16:creationId xmlns:a16="http://schemas.microsoft.com/office/drawing/2014/main" id="{849DBDEF-23C1-4AF5-BF6F-81837BA0E7DF}"/>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11ED043D-36CA-42B1-BE71-054AFD5B7825}"/>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51</xdr:row>
      <xdr:rowOff>10887</xdr:rowOff>
    </xdr:from>
    <xdr:to>
      <xdr:col>8</xdr:col>
      <xdr:colOff>81637</xdr:colOff>
      <xdr:row>51</xdr:row>
      <xdr:rowOff>174173</xdr:rowOff>
    </xdr:to>
    <xdr:sp macro="" textlink="">
      <xdr:nvSpPr>
        <xdr:cNvPr id="10" name="Rechteck 9">
          <a:extLst>
            <a:ext uri="{FF2B5EF4-FFF2-40B4-BE49-F238E27FC236}">
              <a16:creationId xmlns:a16="http://schemas.microsoft.com/office/drawing/2014/main" id="{61CF3978-B46E-4564-B585-6BDA66BE89BA}"/>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60317</xdr:colOff>
      <xdr:row>2</xdr:row>
      <xdr:rowOff>212744</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FF39C4BA-0EC4-41F6-BAB6-46B456CFEB1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67</xdr:row>
      <xdr:rowOff>76887</xdr:rowOff>
    </xdr:from>
    <xdr:to>
      <xdr:col>2</xdr:col>
      <xdr:colOff>669472</xdr:colOff>
      <xdr:row>70</xdr:row>
      <xdr:rowOff>32132</xdr:rowOff>
    </xdr:to>
    <xdr:grpSp>
      <xdr:nvGrpSpPr>
        <xdr:cNvPr id="12" name="Gruppieren 11">
          <a:extLst>
            <a:ext uri="{FF2B5EF4-FFF2-40B4-BE49-F238E27FC236}">
              <a16:creationId xmlns:a16="http://schemas.microsoft.com/office/drawing/2014/main" id="{F918CCE1-3530-4718-AAE1-A7A360B1E76A}"/>
            </a:ext>
          </a:extLst>
        </xdr:cNvPr>
        <xdr:cNvGrpSpPr/>
      </xdr:nvGrpSpPr>
      <xdr:grpSpPr>
        <a:xfrm>
          <a:off x="440872" y="11534101"/>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312F7EED-D48C-0A6F-7769-D7B0580FE73A}"/>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BEDFD930-64CE-51F5-969F-046D1710E62A}"/>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706892</xdr:colOff>
      <xdr:row>8</xdr:row>
      <xdr:rowOff>22109</xdr:rowOff>
    </xdr:to>
    <xdr:pic>
      <xdr:nvPicPr>
        <xdr:cNvPr id="15" name="Grafik 14">
          <a:hlinkClick xmlns:r="http://schemas.openxmlformats.org/officeDocument/2006/relationships" r:id="rId7"/>
          <a:extLst>
            <a:ext uri="{FF2B5EF4-FFF2-40B4-BE49-F238E27FC236}">
              <a16:creationId xmlns:a16="http://schemas.microsoft.com/office/drawing/2014/main" id="{4EC8E166-511F-4169-8E06-960FB7DF11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12</xdr:row>
      <xdr:rowOff>5382</xdr:rowOff>
    </xdr:from>
    <xdr:to>
      <xdr:col>2</xdr:col>
      <xdr:colOff>751206</xdr:colOff>
      <xdr:row>17</xdr:row>
      <xdr:rowOff>103484</xdr:rowOff>
    </xdr:to>
    <xdr:pic>
      <xdr:nvPicPr>
        <xdr:cNvPr id="16" name="Grafik 15">
          <a:hlinkClick xmlns:r="http://schemas.openxmlformats.org/officeDocument/2006/relationships" r:id="rId10"/>
          <a:extLst>
            <a:ext uri="{FF2B5EF4-FFF2-40B4-BE49-F238E27FC236}">
              <a16:creationId xmlns:a16="http://schemas.microsoft.com/office/drawing/2014/main" id="{7A5F7982-8510-41D1-A679-BDF88889DB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26</xdr:row>
      <xdr:rowOff>48988</xdr:rowOff>
    </xdr:from>
    <xdr:to>
      <xdr:col>2</xdr:col>
      <xdr:colOff>755421</xdr:colOff>
      <xdr:row>30</xdr:row>
      <xdr:rowOff>45842</xdr:rowOff>
    </xdr:to>
    <xdr:pic>
      <xdr:nvPicPr>
        <xdr:cNvPr id="17" name="Grafik 16">
          <a:hlinkClick xmlns:r="http://schemas.openxmlformats.org/officeDocument/2006/relationships" r:id="rId13"/>
          <a:extLst>
            <a:ext uri="{FF2B5EF4-FFF2-40B4-BE49-F238E27FC236}">
              <a16:creationId xmlns:a16="http://schemas.microsoft.com/office/drawing/2014/main" id="{AE36F6AA-107A-4B2D-9ABB-75371504842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44</xdr:row>
      <xdr:rowOff>5443</xdr:rowOff>
    </xdr:from>
    <xdr:to>
      <xdr:col>2</xdr:col>
      <xdr:colOff>753446</xdr:colOff>
      <xdr:row>49</xdr:row>
      <xdr:rowOff>15277</xdr:rowOff>
    </xdr:to>
    <xdr:pic>
      <xdr:nvPicPr>
        <xdr:cNvPr id="18" name="Grafik 17">
          <a:hlinkClick xmlns:r="http://schemas.openxmlformats.org/officeDocument/2006/relationships" r:id="rId16"/>
          <a:extLst>
            <a:ext uri="{FF2B5EF4-FFF2-40B4-BE49-F238E27FC236}">
              <a16:creationId xmlns:a16="http://schemas.microsoft.com/office/drawing/2014/main" id="{DDDC0BBC-460C-44A7-B91E-F49165F257E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54</xdr:row>
      <xdr:rowOff>121824</xdr:rowOff>
    </xdr:from>
    <xdr:to>
      <xdr:col>2</xdr:col>
      <xdr:colOff>702046</xdr:colOff>
      <xdr:row>58</xdr:row>
      <xdr:rowOff>52912</xdr:rowOff>
    </xdr:to>
    <xdr:pic>
      <xdr:nvPicPr>
        <xdr:cNvPr id="19" name="Grafik 18">
          <a:hlinkClick xmlns:r="http://schemas.openxmlformats.org/officeDocument/2006/relationships" r:id="rId19"/>
          <a:extLst>
            <a:ext uri="{FF2B5EF4-FFF2-40B4-BE49-F238E27FC236}">
              <a16:creationId xmlns:a16="http://schemas.microsoft.com/office/drawing/2014/main" id="{F8CD6773-8139-46ED-8181-172AF9D6FC9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5C645F3A-74A8-46C1-AD67-198B7AFAF1C6}"/>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65</xdr:row>
      <xdr:rowOff>8579</xdr:rowOff>
    </xdr:from>
    <xdr:to>
      <xdr:col>2</xdr:col>
      <xdr:colOff>150204</xdr:colOff>
      <xdr:row>66</xdr:row>
      <xdr:rowOff>157081</xdr:rowOff>
    </xdr:to>
    <xdr:sp macro="" textlink="">
      <xdr:nvSpPr>
        <xdr:cNvPr id="21" name="Pfeil: nach links und oben 20">
          <a:extLst>
            <a:ext uri="{FF2B5EF4-FFF2-40B4-BE49-F238E27FC236}">
              <a16:creationId xmlns:a16="http://schemas.microsoft.com/office/drawing/2014/main" id="{BE9D2830-E692-47E4-808E-C92F9BBF41E5}"/>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409576</xdr:colOff>
      <xdr:row>5</xdr:row>
      <xdr:rowOff>87086</xdr:rowOff>
    </xdr:from>
    <xdr:to>
      <xdr:col>8</xdr:col>
      <xdr:colOff>2095499</xdr:colOff>
      <xdr:row>8</xdr:row>
      <xdr:rowOff>10886</xdr:rowOff>
    </xdr:to>
    <xdr:sp macro="" textlink="">
      <xdr:nvSpPr>
        <xdr:cNvPr id="22" name="Sprechblase: rechteckig 21">
          <a:extLst>
            <a:ext uri="{FF2B5EF4-FFF2-40B4-BE49-F238E27FC236}">
              <a16:creationId xmlns:a16="http://schemas.microsoft.com/office/drawing/2014/main" id="{491430FE-68A6-41AC-A423-F90809D132E5}"/>
            </a:ext>
          </a:extLst>
        </xdr:cNvPr>
        <xdr:cNvSpPr/>
      </xdr:nvSpPr>
      <xdr:spPr>
        <a:xfrm>
          <a:off x="4938033" y="996043"/>
          <a:ext cx="2513237" cy="413657"/>
        </a:xfrm>
        <a:prstGeom prst="wedgeRectCallout">
          <a:avLst>
            <a:gd name="adj1" fmla="val -65966"/>
            <a:gd name="adj2" fmla="val -20088"/>
          </a:avLst>
        </a:prstGeom>
        <a:solidFill>
          <a:srgbClr val="FFFFFF"/>
        </a:solidFill>
        <a:ln>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a:solidFill>
                <a:sysClr val="windowText" lastClr="000000"/>
              </a:solidFill>
              <a:latin typeface="Trebuchet MS" panose="020B0603020202020204" pitchFamily="34" charset="0"/>
            </a:rPr>
            <a:t>Nur Zahlen ohne Sonderzeichen in die Zellen schreiben. </a:t>
          </a:r>
        </a:p>
      </xdr:txBody>
    </xdr:sp>
    <xdr:clientData/>
  </xdr:twoCellAnchor>
  <xdr:twoCellAnchor>
    <xdr:from>
      <xdr:col>8</xdr:col>
      <xdr:colOff>435429</xdr:colOff>
      <xdr:row>8</xdr:row>
      <xdr:rowOff>97972</xdr:rowOff>
    </xdr:from>
    <xdr:to>
      <xdr:col>8</xdr:col>
      <xdr:colOff>2692852</xdr:colOff>
      <xdr:row>11</xdr:row>
      <xdr:rowOff>136074</xdr:rowOff>
    </xdr:to>
    <xdr:sp macro="" textlink="">
      <xdr:nvSpPr>
        <xdr:cNvPr id="23" name="Sprechblase: rechteckig 22">
          <a:extLst>
            <a:ext uri="{FF2B5EF4-FFF2-40B4-BE49-F238E27FC236}">
              <a16:creationId xmlns:a16="http://schemas.microsoft.com/office/drawing/2014/main" id="{AF4D3ED9-E172-45FD-B364-3C72C6617524}"/>
            </a:ext>
          </a:extLst>
        </xdr:cNvPr>
        <xdr:cNvSpPr/>
      </xdr:nvSpPr>
      <xdr:spPr>
        <a:xfrm>
          <a:off x="5529943" y="1986643"/>
          <a:ext cx="2257423" cy="555174"/>
        </a:xfrm>
        <a:prstGeom prst="wedgeRectCallout">
          <a:avLst>
            <a:gd name="adj1" fmla="val -65966"/>
            <a:gd name="adj2" fmla="val -20088"/>
          </a:avLst>
        </a:prstGeom>
        <a:solidFill>
          <a:srgbClr val="FFFFFF"/>
        </a:solidFill>
        <a:ln>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a:solidFill>
                <a:sysClr val="windowText" lastClr="000000"/>
              </a:solidFill>
              <a:latin typeface="Trebuchet MS" panose="020B0603020202020204" pitchFamily="34" charset="0"/>
            </a:rPr>
            <a:t>Alle Zahlen in der Spalte "H" sind berechnet. Bitte nicht manuell verändern.</a:t>
          </a:r>
        </a:p>
      </xdr:txBody>
    </xdr:sp>
    <xdr:clientData/>
  </xdr:twoCellAnchor>
  <xdr:twoCellAnchor>
    <xdr:from>
      <xdr:col>6</xdr:col>
      <xdr:colOff>381000</xdr:colOff>
      <xdr:row>17</xdr:row>
      <xdr:rowOff>152401</xdr:rowOff>
    </xdr:from>
    <xdr:to>
      <xdr:col>8</xdr:col>
      <xdr:colOff>2163537</xdr:colOff>
      <xdr:row>21</xdr:row>
      <xdr:rowOff>66678</xdr:rowOff>
    </xdr:to>
    <xdr:sp macro="" textlink="">
      <xdr:nvSpPr>
        <xdr:cNvPr id="24" name="Sprechblase: rechteckig 23">
          <a:extLst>
            <a:ext uri="{FF2B5EF4-FFF2-40B4-BE49-F238E27FC236}">
              <a16:creationId xmlns:a16="http://schemas.microsoft.com/office/drawing/2014/main" id="{88BB4590-8E54-4227-AC36-40AB4672DAFF}"/>
            </a:ext>
          </a:extLst>
        </xdr:cNvPr>
        <xdr:cNvSpPr/>
      </xdr:nvSpPr>
      <xdr:spPr>
        <a:xfrm>
          <a:off x="4087586" y="3565072"/>
          <a:ext cx="3170465" cy="567420"/>
        </a:xfrm>
        <a:prstGeom prst="wedgeRectCallout">
          <a:avLst>
            <a:gd name="adj1" fmla="val -60975"/>
            <a:gd name="adj2" fmla="val -15584"/>
          </a:avLst>
        </a:prstGeom>
        <a:solidFill>
          <a:srgbClr val="FFFFFF"/>
        </a:solidFill>
        <a:ln>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a:solidFill>
                <a:sysClr val="windowText" lastClr="000000"/>
              </a:solidFill>
              <a:latin typeface="Trebuchet MS" panose="020B0603020202020204" pitchFamily="34" charset="0"/>
            </a:rPr>
            <a:t>Zellen mit einem kleinen roten Dreieck enthalten nützliche Zusatzinformationen. Einfach auf die</a:t>
          </a:r>
          <a:r>
            <a:rPr lang="de-CH" sz="1000" baseline="0">
              <a:solidFill>
                <a:sysClr val="windowText" lastClr="000000"/>
              </a:solidFill>
              <a:latin typeface="Trebuchet MS" panose="020B0603020202020204" pitchFamily="34" charset="0"/>
            </a:rPr>
            <a:t> Zelle</a:t>
          </a:r>
          <a:r>
            <a:rPr lang="de-CH" sz="1000">
              <a:solidFill>
                <a:sysClr val="windowText" lastClr="000000"/>
              </a:solidFill>
              <a:latin typeface="Trebuchet MS" panose="020B0603020202020204" pitchFamily="34" charset="0"/>
            </a:rPr>
            <a:t> klicken, um die Tipp-Box anzuzeigen.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1684578</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CCEEC3BB-FCF6-4594-BA2C-74A75CF9AF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206D004F-E698-41FF-ACDA-E05F67231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9AA617E8-8FB2-43BF-B714-7254A8EE82E8}"/>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44CA5596-7F53-4C40-A919-35EB7CA00C9C}"/>
            </a:ext>
          </a:extLst>
        </xdr:cNvPr>
        <xdr:cNvSpPr/>
      </xdr:nvSpPr>
      <xdr:spPr>
        <a:xfrm>
          <a:off x="3558787" y="4898566"/>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66EBCFD6-D4AE-4106-BCE4-807BE5A2B878}"/>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D8D07B43-23CE-468E-84FC-A1457401DAFF}"/>
            </a:ext>
          </a:extLst>
        </xdr:cNvPr>
        <xdr:cNvSpPr/>
      </xdr:nvSpPr>
      <xdr:spPr>
        <a:xfrm>
          <a:off x="3858988" y="857250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7345F9EF-F219-4D47-A28A-FFC136529983}"/>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94842A32-1B60-4CC0-827F-F145C136DB12}"/>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4C4F2DF0-DF9A-4265-8C90-F4E5084A8226}"/>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58955</xdr:colOff>
      <xdr:row>2</xdr:row>
      <xdr:rowOff>200496</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A6A41661-3BFA-4738-87DA-52EBB5C5B3F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FB70DAE5-19D4-448B-8232-F95E9C678695}"/>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6C9D1BA7-FB21-9A08-0F92-89C39688D20B}"/>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152E2F19-38AE-AC3C-AC0E-A2BA3B7E9546}"/>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705530</xdr:colOff>
      <xdr:row>8</xdr:row>
      <xdr:rowOff>20747</xdr:rowOff>
    </xdr:to>
    <xdr:pic>
      <xdr:nvPicPr>
        <xdr:cNvPr id="15" name="Grafik 14">
          <a:hlinkClick xmlns:r="http://schemas.openxmlformats.org/officeDocument/2006/relationships" r:id="rId7"/>
          <a:extLst>
            <a:ext uri="{FF2B5EF4-FFF2-40B4-BE49-F238E27FC236}">
              <a16:creationId xmlns:a16="http://schemas.microsoft.com/office/drawing/2014/main" id="{20F3157A-BEE3-420D-A1A6-27D95E153D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12</xdr:row>
      <xdr:rowOff>5382</xdr:rowOff>
    </xdr:from>
    <xdr:to>
      <xdr:col>2</xdr:col>
      <xdr:colOff>754610</xdr:colOff>
      <xdr:row>17</xdr:row>
      <xdr:rowOff>106887</xdr:rowOff>
    </xdr:to>
    <xdr:pic>
      <xdr:nvPicPr>
        <xdr:cNvPr id="16" name="Grafik 15">
          <a:hlinkClick xmlns:r="http://schemas.openxmlformats.org/officeDocument/2006/relationships" r:id="rId10"/>
          <a:extLst>
            <a:ext uri="{FF2B5EF4-FFF2-40B4-BE49-F238E27FC236}">
              <a16:creationId xmlns:a16="http://schemas.microsoft.com/office/drawing/2014/main" id="{60229D71-7923-4ED4-BC38-9696DCC06FD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26</xdr:row>
      <xdr:rowOff>48988</xdr:rowOff>
    </xdr:from>
    <xdr:to>
      <xdr:col>2</xdr:col>
      <xdr:colOff>754742</xdr:colOff>
      <xdr:row>30</xdr:row>
      <xdr:rowOff>47201</xdr:rowOff>
    </xdr:to>
    <xdr:pic>
      <xdr:nvPicPr>
        <xdr:cNvPr id="17" name="Grafik 16">
          <a:hlinkClick xmlns:r="http://schemas.openxmlformats.org/officeDocument/2006/relationships" r:id="rId13"/>
          <a:extLst>
            <a:ext uri="{FF2B5EF4-FFF2-40B4-BE49-F238E27FC236}">
              <a16:creationId xmlns:a16="http://schemas.microsoft.com/office/drawing/2014/main" id="{367BBAAF-245B-4075-BE9E-6D91426FFDA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44</xdr:row>
      <xdr:rowOff>5443</xdr:rowOff>
    </xdr:from>
    <xdr:to>
      <xdr:col>2</xdr:col>
      <xdr:colOff>752087</xdr:colOff>
      <xdr:row>49</xdr:row>
      <xdr:rowOff>16640</xdr:rowOff>
    </xdr:to>
    <xdr:pic>
      <xdr:nvPicPr>
        <xdr:cNvPr id="18" name="Grafik 17">
          <a:hlinkClick xmlns:r="http://schemas.openxmlformats.org/officeDocument/2006/relationships" r:id="rId16"/>
          <a:extLst>
            <a:ext uri="{FF2B5EF4-FFF2-40B4-BE49-F238E27FC236}">
              <a16:creationId xmlns:a16="http://schemas.microsoft.com/office/drawing/2014/main" id="{40461DB3-8C71-486F-B885-A105DBC5B1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52</xdr:row>
      <xdr:rowOff>121824</xdr:rowOff>
    </xdr:from>
    <xdr:to>
      <xdr:col>2</xdr:col>
      <xdr:colOff>703408</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1933167A-4108-497D-A88F-5DAE81F82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88556E37-A530-4B80-8495-4932E9C38537}"/>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FD6ABE47-127E-4B2E-B6A1-A09985E2D505}"/>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5" name="Rechteck 24">
          <a:extLst>
            <a:ext uri="{FF2B5EF4-FFF2-40B4-BE49-F238E27FC236}">
              <a16:creationId xmlns:a16="http://schemas.microsoft.com/office/drawing/2014/main" id="{3F12EBFC-0D0D-4BD9-943F-0D1E8781C976}"/>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F7CFC941-8F4D-4E3E-8BA5-9E9BEECF11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0AE4AAFC-1423-4EE8-98C2-E6D7F51C47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89CA5FAC-0519-4650-BDA5-F8F30BC94C32}"/>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47CBCEAA-6E25-45F4-8F92-70C74A634369}"/>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69824A66-2891-424C-96A0-0ABC7B8D9FE1}"/>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F69A0886-9BB2-44F8-A120-8BF6B707FDC8}"/>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F1BEE028-AD45-4202-B012-2C2E7A47105D}"/>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F967DA9C-1C21-4373-B777-426F0B6A8C8C}"/>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D9FF5DE7-B117-4B51-ABC0-D33DFB0AB19C}"/>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3FA1485A-4370-40C5-8C13-7C5CD1A33DA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2BF3E5D7-E922-4262-B4C1-05FFD11F0072}"/>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4A7DDF36-150F-4976-1846-1E7DFECCE928}"/>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99D4C882-DE08-D3D2-7E89-4A862F2BEB73}"/>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E6FD6361-6144-450B-873C-8C638F6AD15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DF8BB30A-569B-4597-89BE-4A157C72092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1ECF3F0E-3FE1-41AC-AE58-D4C3B02FC07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4C09C18D-5879-4B89-A770-0BC65E8FF68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760F2E60-8D94-4235-85C8-421AEC15ECC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25A63914-6C06-484D-A4D7-4B24DC0FE76C}"/>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5C763BA1-AC61-4C1B-ABD6-2A9FDD44407B}"/>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ED72EC26-6335-4ADE-A7B0-7063B04D18FE}"/>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FF0820C4-AC92-4F83-B669-A8D451280C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947B4088-B8FB-4A9F-B965-2C252AF2A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273BFD48-6B79-4AA6-B8B3-2A5F5BC32D0E}"/>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16E36761-6C8B-48CF-A4A7-AEE60EF5177B}"/>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2C341A52-BE47-44DE-B652-299A272A0480}"/>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3E9716E5-D5BB-455C-978A-8A559F7925FC}"/>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0AAEC936-099D-4B34-96B4-DC28E30044CE}"/>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9D0FD4D1-0998-447E-B6F7-3AD1A4967180}"/>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A71D6E31-A34D-4C4B-95D0-DCA4E601BC63}"/>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03E9F046-26B3-4D3F-81CB-9ED283A15D4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37B84BD0-409D-4F60-A8A3-9B358FADD815}"/>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EEF2E5F4-2242-81E9-B613-7DA194F1FBC1}"/>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446E66D4-D2F2-B29E-FE61-B0F47858D29A}"/>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73342111-6CE4-445B-8DDD-1B7759BD1DE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7D3BDD4C-A6C6-4E12-990C-2D3750AFEE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983AB6FB-EDAF-4F1B-B5B7-C4688F6C739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44DE1C3E-5AF9-44FD-9726-DCB2384AD24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B06964CD-2288-4259-B080-AE118B1924D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5AE567ED-A805-4E39-857E-9491404A0FBF}"/>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9516F80B-ECB2-4C9E-801C-A6AFBE3FCEA0}"/>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F9C1A0F1-B7CD-4901-8C48-545D0D94ADF5}"/>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0CA1055A-5CF0-4CFD-B80B-6CDA9455E2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66E0F762-F4AA-4796-9788-7920FDCD3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5CF26812-EEB8-4067-A167-EA5A11F4F27B}"/>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B151A310-BED6-432D-984C-90B964C9EA07}"/>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B6570F74-2EF1-4703-B4A1-BCE0C26224AB}"/>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4856C57A-3C84-4796-9558-379D67F8194E}"/>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046AA5DC-0B05-48B9-AEB9-99791C7508E7}"/>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3E319B7D-E699-4FAA-8C21-3A2FD88FBDCA}"/>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054DDC61-8EC6-4543-80D1-25EFB254B5BA}"/>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4C9D3A88-DAA8-41C5-94E0-DDAE2DA7513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1B000358-C38F-48C8-AFB8-1985BB4B6A74}"/>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2C409D93-534A-F6B3-CDEE-1254848D0ADD}"/>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EBC54501-2D03-E3EF-F823-69DC820D9064}"/>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D8F13F1E-196F-48B3-A767-FAFB30A63EF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29A9C378-C5C6-4693-9409-F8475583D8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9D30EAE0-836D-4D0B-A172-5A67B9DA98D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35177909-B61C-43A3-A4AC-B023029E2A1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1462FB5C-6FBB-4B1E-BB8E-6A88A24C30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2DA0B2F3-B06B-422F-98E5-7C23441084F2}"/>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677E45C6-1704-4E9A-9688-5D1016A76979}"/>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C2F0678A-FFF4-4C36-B971-6BE6B2812C3A}"/>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37385D23-3AB2-43C9-8031-B048CC93AE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1A37C01E-1F23-46C1-9D2F-51EFADED1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7FDDCE03-E611-48E2-B3B0-CBE25C60114E}"/>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B41E0CD4-7D8D-4C53-B972-0A76EE56F5C1}"/>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D5AD9731-C884-4CF1-9281-2B6936BBD30B}"/>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0DF6E9EA-6E5A-45C1-95F2-B406E6A87813}"/>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A098B0E7-C0F4-402F-AE65-5722A882C3A4}"/>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444EC066-13FB-4C67-82B1-4E22AC412DF2}"/>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206531EB-C609-4CAD-ACA4-1A9F772A4A0B}"/>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183AC1D3-35A9-4D70-AFCE-814A76770BF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000C264B-B8B9-4F02-A335-56A4DD75BC6E}"/>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AC055143-72BB-0ED3-C92F-BD8DBDA87A77}"/>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E7FCC770-611D-FE5B-07F1-D6EDBEC0409D}"/>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AE1DD755-F7F0-4FF1-A82B-7941B0ACB21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F6F43684-CFD5-4355-BCCF-625FAF7443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222C6ADB-0FF8-472C-8048-ED425A4250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11577868-E356-4D7E-9846-A6726AF8ACC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71125B6E-B689-4A14-A55A-5EB53FFA335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CD3675AC-00FC-4090-BA96-9491FA826A86}"/>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45110792-C9BD-4879-8F9B-4561C745E066}"/>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52077C5C-F93D-40C1-8AF7-78480F6575E4}"/>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E40CC14D-38DC-41D6-A35E-D5DD1AEBA1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0034825F-59B9-4EC8-8C6D-E50BF89B2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C818EF59-EDE1-4684-BBC0-36E9BB90A528}"/>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3E80EB39-EAD0-4F70-B49B-A799D355EE48}"/>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0BB419BD-E3C6-4FAC-849B-2D2D19BB8812}"/>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27053275-71DC-4EF4-B0CA-95AFFC81DA96}"/>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2599DA25-C84E-4E0E-8A2F-54572E4324D0}"/>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B291B002-9D37-4BF9-8461-2DCDA3438594}"/>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CC49E73A-8E90-42A7-83B7-0021E6ACD5C8}"/>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24B62439-E2EE-4E61-ADA8-A88CBBCBE53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EBFEDBF3-4855-4475-AEA4-AD2C12C25D08}"/>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F65DBD6B-A1AB-6736-A656-02DBB070780A}"/>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F76FDFC7-A14A-83A2-CBC9-551FD5E81750}"/>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A846BF12-049A-4036-A53C-9D8E27CDC37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6F527104-AF1C-439A-BE5F-586078DD07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2E5DD129-2F8D-4BC7-9811-CD348BE2C1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ED14E79C-6FA2-491B-B5AF-A138431DB40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47B586CD-1624-46B2-B64D-C9E4AEDCF2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B3794827-1A76-4515-BB6E-7F599DB35E67}"/>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2F3A5A79-5DBE-42D9-ABF0-68B3F9C2C940}"/>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B7521B4E-7CF1-4E46-B551-4A69DA7C0878}"/>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18818</xdr:rowOff>
    </xdr:to>
    <xdr:pic>
      <xdr:nvPicPr>
        <xdr:cNvPr id="2" name="Grafik 1">
          <a:hlinkClick xmlns:r="http://schemas.openxmlformats.org/officeDocument/2006/relationships" r:id="rId1"/>
          <a:extLst>
            <a:ext uri="{FF2B5EF4-FFF2-40B4-BE49-F238E27FC236}">
              <a16:creationId xmlns:a16="http://schemas.microsoft.com/office/drawing/2014/main" id="{9734BE8D-5136-4BFF-B0BE-28EBAA896A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5908" y="121939"/>
          <a:ext cx="1684442" cy="457493"/>
        </a:xfrm>
        <a:prstGeom prst="rect">
          <a:avLst/>
        </a:prstGeom>
      </xdr:spPr>
    </xdr:pic>
    <xdr:clientData/>
  </xdr:twoCellAnchor>
  <xdr:twoCellAnchor>
    <xdr:from>
      <xdr:col>2</xdr:col>
      <xdr:colOff>749931</xdr:colOff>
      <xdr:row>56</xdr:row>
      <xdr:rowOff>26742</xdr:rowOff>
    </xdr:from>
    <xdr:to>
      <xdr:col>8</xdr:col>
      <xdr:colOff>4101060</xdr:colOff>
      <xdr:row>63</xdr:row>
      <xdr:rowOff>48512</xdr:rowOff>
    </xdr:to>
    <xdr:graphicFrame macro="">
      <xdr:nvGraphicFramePr>
        <xdr:cNvPr id="3" name="Diagramm 2">
          <a:extLst>
            <a:ext uri="{FF2B5EF4-FFF2-40B4-BE49-F238E27FC236}">
              <a16:creationId xmlns:a16="http://schemas.microsoft.com/office/drawing/2014/main" id="{E3B4C292-6926-43FA-B6CE-1E5A7D2201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9</xdr:row>
      <xdr:rowOff>16327</xdr:rowOff>
    </xdr:from>
    <xdr:to>
      <xdr:col>7</xdr:col>
      <xdr:colOff>560614</xdr:colOff>
      <xdr:row>9</xdr:row>
      <xdr:rowOff>179613</xdr:rowOff>
    </xdr:to>
    <xdr:sp macro="" textlink="">
      <xdr:nvSpPr>
        <xdr:cNvPr id="4" name="Rechteck 3">
          <a:extLst>
            <a:ext uri="{FF2B5EF4-FFF2-40B4-BE49-F238E27FC236}">
              <a16:creationId xmlns:a16="http://schemas.microsoft.com/office/drawing/2014/main" id="{75748102-B704-4E32-9D0E-2230DC6E92F6}"/>
            </a:ext>
          </a:extLst>
        </xdr:cNvPr>
        <xdr:cNvSpPr/>
      </xdr:nvSpPr>
      <xdr:spPr>
        <a:xfrm>
          <a:off x="3690258" y="1589313"/>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23</xdr:row>
      <xdr:rowOff>16323</xdr:rowOff>
    </xdr:from>
    <xdr:to>
      <xdr:col>8</xdr:col>
      <xdr:colOff>26372</xdr:colOff>
      <xdr:row>23</xdr:row>
      <xdr:rowOff>179609</xdr:rowOff>
    </xdr:to>
    <xdr:sp macro="" textlink="">
      <xdr:nvSpPr>
        <xdr:cNvPr id="5" name="Rechteck 4">
          <a:extLst>
            <a:ext uri="{FF2B5EF4-FFF2-40B4-BE49-F238E27FC236}">
              <a16:creationId xmlns:a16="http://schemas.microsoft.com/office/drawing/2014/main" id="{1167FA52-92C7-45F1-80E9-1673C6484848}"/>
            </a:ext>
          </a:extLst>
        </xdr:cNvPr>
        <xdr:cNvSpPr/>
      </xdr:nvSpPr>
      <xdr:spPr>
        <a:xfrm>
          <a:off x="3564230" y="3929737"/>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2481943</xdr:colOff>
      <xdr:row>25</xdr:row>
      <xdr:rowOff>157843</xdr:rowOff>
    </xdr:from>
    <xdr:to>
      <xdr:col>8</xdr:col>
      <xdr:colOff>27212</xdr:colOff>
      <xdr:row>42</xdr:row>
      <xdr:rowOff>179617</xdr:rowOff>
    </xdr:to>
    <xdr:sp macro="" textlink="">
      <xdr:nvSpPr>
        <xdr:cNvPr id="6" name="Rechteck 5">
          <a:extLst>
            <a:ext uri="{FF2B5EF4-FFF2-40B4-BE49-F238E27FC236}">
              <a16:creationId xmlns:a16="http://schemas.microsoft.com/office/drawing/2014/main" id="{DF7236A3-BC24-4DED-B0B7-2A4716E8BBB8}"/>
            </a:ext>
          </a:extLst>
        </xdr:cNvPr>
        <xdr:cNvSpPr/>
      </xdr:nvSpPr>
      <xdr:spPr>
        <a:xfrm>
          <a:off x="3706586" y="4425043"/>
          <a:ext cx="1676397" cy="279763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146959</xdr:colOff>
      <xdr:row>51</xdr:row>
      <xdr:rowOff>16331</xdr:rowOff>
    </xdr:from>
    <xdr:to>
      <xdr:col>8</xdr:col>
      <xdr:colOff>65316</xdr:colOff>
      <xdr:row>51</xdr:row>
      <xdr:rowOff>179617</xdr:rowOff>
    </xdr:to>
    <xdr:sp macro="" textlink="">
      <xdr:nvSpPr>
        <xdr:cNvPr id="7" name="Rechteck 6">
          <a:extLst>
            <a:ext uri="{FF2B5EF4-FFF2-40B4-BE49-F238E27FC236}">
              <a16:creationId xmlns:a16="http://schemas.microsoft.com/office/drawing/2014/main" id="{C24F9944-17BA-402B-B688-292FA6708FE3}"/>
            </a:ext>
          </a:extLst>
        </xdr:cNvPr>
        <xdr:cNvSpPr/>
      </xdr:nvSpPr>
      <xdr:spPr>
        <a:xfrm>
          <a:off x="3858988" y="8583388"/>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53</xdr:row>
      <xdr:rowOff>27630</xdr:rowOff>
    </xdr:from>
    <xdr:to>
      <xdr:col>8</xdr:col>
      <xdr:colOff>1001489</xdr:colOff>
      <xdr:row>56</xdr:row>
      <xdr:rowOff>3768</xdr:rowOff>
    </xdr:to>
    <xdr:sp macro="" textlink="">
      <xdr:nvSpPr>
        <xdr:cNvPr id="8" name="Rechteck 7">
          <a:extLst>
            <a:ext uri="{FF2B5EF4-FFF2-40B4-BE49-F238E27FC236}">
              <a16:creationId xmlns:a16="http://schemas.microsoft.com/office/drawing/2014/main" id="{BD158F74-50FD-4AE4-9A9D-F658E5959352}"/>
            </a:ext>
          </a:extLst>
        </xdr:cNvPr>
        <xdr:cNvSpPr/>
      </xdr:nvSpPr>
      <xdr:spPr>
        <a:xfrm>
          <a:off x="4721056" y="8948473"/>
          <a:ext cx="1636204" cy="72180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25</xdr:row>
      <xdr:rowOff>16330</xdr:rowOff>
    </xdr:from>
    <xdr:to>
      <xdr:col>5</xdr:col>
      <xdr:colOff>1202872</xdr:colOff>
      <xdr:row>25</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84BB13E8-566A-4EAB-AC44-F0EC8F7FE482}"/>
            </a:ext>
          </a:extLst>
        </xdr:cNvPr>
        <xdr:cNvSpPr/>
      </xdr:nvSpPr>
      <xdr:spPr>
        <a:xfrm>
          <a:off x="1066798" y="4283530"/>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49</xdr:row>
      <xdr:rowOff>10887</xdr:rowOff>
    </xdr:from>
    <xdr:to>
      <xdr:col>8</xdr:col>
      <xdr:colOff>81637</xdr:colOff>
      <xdr:row>49</xdr:row>
      <xdr:rowOff>174173</xdr:rowOff>
    </xdr:to>
    <xdr:sp macro="" textlink="">
      <xdr:nvSpPr>
        <xdr:cNvPr id="10" name="Rechteck 9">
          <a:extLst>
            <a:ext uri="{FF2B5EF4-FFF2-40B4-BE49-F238E27FC236}">
              <a16:creationId xmlns:a16="http://schemas.microsoft.com/office/drawing/2014/main" id="{80CB383A-DE5C-4884-9C41-0E17CA68E18F}"/>
            </a:ext>
          </a:extLst>
        </xdr:cNvPr>
        <xdr:cNvSpPr/>
      </xdr:nvSpPr>
      <xdr:spPr>
        <a:xfrm>
          <a:off x="3619495" y="8224158"/>
          <a:ext cx="18179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200497</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E9CBC769-CC54-4476-850F-1957D5EAD4F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516584" y="174172"/>
          <a:ext cx="2007500" cy="3692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65</xdr:row>
      <xdr:rowOff>76887</xdr:rowOff>
    </xdr:from>
    <xdr:to>
      <xdr:col>2</xdr:col>
      <xdr:colOff>669472</xdr:colOff>
      <xdr:row>68</xdr:row>
      <xdr:rowOff>32132</xdr:rowOff>
    </xdr:to>
    <xdr:grpSp>
      <xdr:nvGrpSpPr>
        <xdr:cNvPr id="12" name="Gruppieren 11">
          <a:extLst>
            <a:ext uri="{FF2B5EF4-FFF2-40B4-BE49-F238E27FC236}">
              <a16:creationId xmlns:a16="http://schemas.microsoft.com/office/drawing/2014/main" id="{31E1A804-93CD-48C9-8D6A-7FB320450314}"/>
            </a:ext>
          </a:extLst>
        </xdr:cNvPr>
        <xdr:cNvGrpSpPr/>
      </xdr:nvGrpSpPr>
      <xdr:grpSpPr>
        <a:xfrm>
          <a:off x="440872" y="11212973"/>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1B286F58-6A8F-8628-356A-B4C2AF356F7E}"/>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D0B55CEB-42D6-4303-5C78-472C684B88A7}"/>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C34D3A23-CAF5-40E4-9661-7F642F06F8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37458"/>
          <a:ext cx="604811" cy="687547"/>
        </a:xfrm>
        <a:prstGeom prst="rect">
          <a:avLst/>
        </a:prstGeom>
      </xdr:spPr>
    </xdr:pic>
    <xdr:clientData/>
  </xdr:twoCellAnchor>
  <xdr:twoCellAnchor editAs="oneCell">
    <xdr:from>
      <xdr:col>2</xdr:col>
      <xdr:colOff>48922</xdr:colOff>
      <xdr:row>12</xdr:row>
      <xdr:rowOff>5382</xdr:rowOff>
    </xdr:from>
    <xdr:to>
      <xdr:col>2</xdr:col>
      <xdr:colOff>754609</xdr:colOff>
      <xdr:row>17</xdr:row>
      <xdr:rowOff>106886</xdr:rowOff>
    </xdr:to>
    <xdr:pic>
      <xdr:nvPicPr>
        <xdr:cNvPr id="16" name="Grafik 15">
          <a:hlinkClick xmlns:r="http://schemas.openxmlformats.org/officeDocument/2006/relationships" r:id="rId10"/>
          <a:extLst>
            <a:ext uri="{FF2B5EF4-FFF2-40B4-BE49-F238E27FC236}">
              <a16:creationId xmlns:a16="http://schemas.microsoft.com/office/drawing/2014/main" id="{35A65728-50EE-44BC-9C0E-CBD9CC2C317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122653"/>
          <a:ext cx="705687" cy="917933"/>
        </a:xfrm>
        <a:prstGeom prst="rect">
          <a:avLst/>
        </a:prstGeom>
      </xdr:spPr>
    </xdr:pic>
    <xdr:clientData/>
  </xdr:twoCellAnchor>
  <xdr:twoCellAnchor editAs="oneCell">
    <xdr:from>
      <xdr:col>2</xdr:col>
      <xdr:colOff>38583</xdr:colOff>
      <xdr:row>26</xdr:row>
      <xdr:rowOff>48988</xdr:rowOff>
    </xdr:from>
    <xdr:to>
      <xdr:col>2</xdr:col>
      <xdr:colOff>754741</xdr:colOff>
      <xdr:row>30</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3CB92C6F-3B4A-487A-AEF6-8B1A4510A49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4479474"/>
          <a:ext cx="716158" cy="651357"/>
        </a:xfrm>
        <a:prstGeom prst="rect">
          <a:avLst/>
        </a:prstGeom>
      </xdr:spPr>
    </xdr:pic>
    <xdr:clientData/>
  </xdr:twoCellAnchor>
  <xdr:twoCellAnchor editAs="oneCell">
    <xdr:from>
      <xdr:col>2</xdr:col>
      <xdr:colOff>35928</xdr:colOff>
      <xdr:row>44</xdr:row>
      <xdr:rowOff>5443</xdr:rowOff>
    </xdr:from>
    <xdr:to>
      <xdr:col>2</xdr:col>
      <xdr:colOff>752086</xdr:colOff>
      <xdr:row>49</xdr:row>
      <xdr:rowOff>22082</xdr:rowOff>
    </xdr:to>
    <xdr:pic>
      <xdr:nvPicPr>
        <xdr:cNvPr id="18" name="Grafik 17">
          <a:hlinkClick xmlns:r="http://schemas.openxmlformats.org/officeDocument/2006/relationships" r:id="rId16"/>
          <a:extLst>
            <a:ext uri="{FF2B5EF4-FFF2-40B4-BE49-F238E27FC236}">
              <a16:creationId xmlns:a16="http://schemas.microsoft.com/office/drawing/2014/main" id="{85B39E50-1F31-4DD4-9FBC-088B5BEF232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7402286"/>
          <a:ext cx="716158" cy="833067"/>
        </a:xfrm>
        <a:prstGeom prst="rect">
          <a:avLst/>
        </a:prstGeom>
      </xdr:spPr>
    </xdr:pic>
    <xdr:clientData/>
  </xdr:twoCellAnchor>
  <xdr:twoCellAnchor editAs="oneCell">
    <xdr:from>
      <xdr:col>2</xdr:col>
      <xdr:colOff>93013</xdr:colOff>
      <xdr:row>52</xdr:row>
      <xdr:rowOff>121824</xdr:rowOff>
    </xdr:from>
    <xdr:to>
      <xdr:col>2</xdr:col>
      <xdr:colOff>708850</xdr:colOff>
      <xdr:row>56</xdr:row>
      <xdr:rowOff>57675</xdr:rowOff>
    </xdr:to>
    <xdr:pic>
      <xdr:nvPicPr>
        <xdr:cNvPr id="19" name="Grafik 18">
          <a:hlinkClick xmlns:r="http://schemas.openxmlformats.org/officeDocument/2006/relationships" r:id="rId19"/>
          <a:extLst>
            <a:ext uri="{FF2B5EF4-FFF2-40B4-BE49-F238E27FC236}">
              <a16:creationId xmlns:a16="http://schemas.microsoft.com/office/drawing/2014/main" id="{11205149-B9F6-424B-A675-08E81F78CE2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8879381"/>
          <a:ext cx="615837" cy="844808"/>
        </a:xfrm>
        <a:prstGeom prst="rect">
          <a:avLst/>
        </a:prstGeom>
      </xdr:spPr>
    </xdr:pic>
    <xdr:clientData/>
  </xdr:twoCellAnchor>
  <xdr:twoCellAnchor>
    <xdr:from>
      <xdr:col>1</xdr:col>
      <xdr:colOff>4623</xdr:colOff>
      <xdr:row>25</xdr:row>
      <xdr:rowOff>6055</xdr:rowOff>
    </xdr:from>
    <xdr:to>
      <xdr:col>2</xdr:col>
      <xdr:colOff>158567</xdr:colOff>
      <xdr:row>26</xdr:row>
      <xdr:rowOff>137830</xdr:rowOff>
    </xdr:to>
    <xdr:sp macro="" textlink="">
      <xdr:nvSpPr>
        <xdr:cNvPr id="20" name="Pfeil: nach links und oben 19">
          <a:extLst>
            <a:ext uri="{FF2B5EF4-FFF2-40B4-BE49-F238E27FC236}">
              <a16:creationId xmlns:a16="http://schemas.microsoft.com/office/drawing/2014/main" id="{8013A0E8-AE83-4121-9DE0-5FCC0AC5D173}"/>
            </a:ext>
          </a:extLst>
        </xdr:cNvPr>
        <xdr:cNvSpPr/>
      </xdr:nvSpPr>
      <xdr:spPr>
        <a:xfrm rot="10800000">
          <a:off x="113480" y="4273255"/>
          <a:ext cx="317230"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63</xdr:row>
      <xdr:rowOff>8579</xdr:rowOff>
    </xdr:from>
    <xdr:to>
      <xdr:col>2</xdr:col>
      <xdr:colOff>150204</xdr:colOff>
      <xdr:row>64</xdr:row>
      <xdr:rowOff>157081</xdr:rowOff>
    </xdr:to>
    <xdr:sp macro="" textlink="">
      <xdr:nvSpPr>
        <xdr:cNvPr id="21" name="Pfeil: nach links und oben 20">
          <a:extLst>
            <a:ext uri="{FF2B5EF4-FFF2-40B4-BE49-F238E27FC236}">
              <a16:creationId xmlns:a16="http://schemas.microsoft.com/office/drawing/2014/main" id="{EDBA9718-BCC1-4A40-8055-30107A5DB623}"/>
            </a:ext>
          </a:extLst>
        </xdr:cNvPr>
        <xdr:cNvSpPr/>
      </xdr:nvSpPr>
      <xdr:spPr>
        <a:xfrm rot="5400000">
          <a:off x="116202" y="10823735"/>
          <a:ext cx="311788" cy="300503"/>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56</xdr:row>
      <xdr:rowOff>38098</xdr:rowOff>
    </xdr:to>
    <xdr:sp macro="" textlink="">
      <xdr:nvSpPr>
        <xdr:cNvPr id="22" name="Rechteck 21">
          <a:extLst>
            <a:ext uri="{FF2B5EF4-FFF2-40B4-BE49-F238E27FC236}">
              <a16:creationId xmlns:a16="http://schemas.microsoft.com/office/drawing/2014/main" id="{800A7E85-64E9-4308-8E90-21933103BE18}"/>
            </a:ext>
          </a:extLst>
        </xdr:cNvPr>
        <xdr:cNvSpPr/>
      </xdr:nvSpPr>
      <xdr:spPr>
        <a:xfrm>
          <a:off x="4528457" y="738868"/>
          <a:ext cx="831397" cy="8965744"/>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eel-ok.ch/de_CH/jugendliche/themen/geld/ressourcen/vorlagen/vorlage-ausgabenjournal-budget.cf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C89F-719A-40E4-AE9A-CD742924D8A7}">
  <sheetPr>
    <tabColor theme="1"/>
  </sheetPr>
  <dimension ref="A1:BR83"/>
  <sheetViews>
    <sheetView tabSelected="1" workbookViewId="0">
      <selection activeCell="B18" sqref="B18"/>
    </sheetView>
  </sheetViews>
  <sheetFormatPr baseColWidth="10" defaultColWidth="11.15234375" defaultRowHeight="14.6" x14ac:dyDescent="0.4"/>
  <cols>
    <col min="1" max="1" width="11.15234375" style="1"/>
    <col min="2" max="2" width="25.15234375" style="2" customWidth="1"/>
    <col min="3" max="3" width="14.69140625" style="2" customWidth="1"/>
    <col min="4" max="4" width="12.15234375" style="2" customWidth="1"/>
    <col min="5" max="5" width="12.3046875" style="2" customWidth="1"/>
    <col min="6" max="6" width="11.15234375" style="1"/>
    <col min="7" max="7" width="11.15234375" style="1" customWidth="1"/>
    <col min="8" max="8" width="11.15234375" style="1"/>
    <col min="9" max="9" width="12.3046875" style="1" customWidth="1"/>
    <col min="10" max="10" width="1.3828125" style="1" customWidth="1"/>
    <col min="11" max="70" width="11.15234375" style="1"/>
    <col min="71" max="16384" width="11.15234375" style="2"/>
  </cols>
  <sheetData>
    <row r="1" spans="2:10" s="1" customFormat="1" ht="15" customHeight="1" x14ac:dyDescent="0.4"/>
    <row r="2" spans="2:10" ht="19.75" customHeight="1" x14ac:dyDescent="0.4">
      <c r="B2" s="1"/>
      <c r="C2" s="1"/>
      <c r="D2" s="30"/>
      <c r="E2" s="30"/>
    </row>
    <row r="3" spans="2:10" s="1" customFormat="1" ht="15" customHeight="1" x14ac:dyDescent="0.4"/>
    <row r="4" spans="2:10" ht="20.149999999999999" customHeight="1" x14ac:dyDescent="0.4">
      <c r="B4" s="171" t="s">
        <v>39</v>
      </c>
      <c r="C4" s="171"/>
      <c r="D4" s="171"/>
      <c r="E4" s="171"/>
    </row>
    <row r="5" spans="2:10" ht="20.149999999999999" customHeight="1" x14ac:dyDescent="0.4">
      <c r="B5" s="167" t="s">
        <v>63</v>
      </c>
      <c r="C5" s="168"/>
      <c r="D5" s="168"/>
      <c r="E5" s="169"/>
    </row>
    <row r="6" spans="2:10" ht="20.149999999999999" customHeight="1" x14ac:dyDescent="0.4">
      <c r="B6" s="172" t="s">
        <v>88</v>
      </c>
      <c r="C6" s="173"/>
      <c r="D6" s="173"/>
      <c r="E6" s="174"/>
    </row>
    <row r="7" spans="2:10" ht="20.149999999999999" customHeight="1" thickBot="1" x14ac:dyDescent="0.45">
      <c r="B7" s="175" t="s">
        <v>98</v>
      </c>
      <c r="C7" s="176"/>
      <c r="D7" s="176"/>
      <c r="E7" s="177"/>
    </row>
    <row r="8" spans="2:10" ht="20.149999999999999" customHeight="1" thickTop="1" thickBot="1" x14ac:dyDescent="0.55000000000000004">
      <c r="B8" s="31" t="s">
        <v>20</v>
      </c>
      <c r="C8" s="38" t="s">
        <v>43</v>
      </c>
      <c r="D8" s="32" t="s">
        <v>46</v>
      </c>
      <c r="E8" s="41" t="s">
        <v>49</v>
      </c>
      <c r="H8" s="48" t="s">
        <v>40</v>
      </c>
      <c r="I8" s="47" t="str">
        <f ca="1">IF(A1="",TEXT(TODAY(),"JJJJ"),"")</f>
        <v>2024</v>
      </c>
    </row>
    <row r="9" spans="2:10" ht="20.149999999999999" customHeight="1" thickTop="1" x14ac:dyDescent="0.4">
      <c r="B9" s="37" t="s">
        <v>41</v>
      </c>
      <c r="C9" s="33" t="s">
        <v>44</v>
      </c>
      <c r="D9" s="40" t="s">
        <v>47</v>
      </c>
      <c r="E9" s="34" t="s">
        <v>50</v>
      </c>
      <c r="H9" s="166" t="s">
        <v>89</v>
      </c>
      <c r="I9" s="166"/>
    </row>
    <row r="10" spans="2:10" ht="20.149999999999999" customHeight="1" x14ac:dyDescent="0.4">
      <c r="B10" s="35" t="s">
        <v>42</v>
      </c>
      <c r="C10" s="39" t="s">
        <v>45</v>
      </c>
      <c r="D10" s="36" t="s">
        <v>48</v>
      </c>
      <c r="E10" s="42" t="s">
        <v>51</v>
      </c>
    </row>
    <row r="11" spans="2:10" ht="19.75" customHeight="1" x14ac:dyDescent="0.4">
      <c r="B11" s="178" t="s">
        <v>103</v>
      </c>
      <c r="C11" s="179"/>
      <c r="D11" s="179"/>
      <c r="E11" s="180"/>
    </row>
    <row r="12" spans="2:10" x14ac:dyDescent="0.4">
      <c r="B12" s="1"/>
      <c r="C12" s="1"/>
      <c r="D12" s="1"/>
      <c r="E12" s="1"/>
    </row>
    <row r="13" spans="2:10" x14ac:dyDescent="0.4">
      <c r="B13" s="1"/>
      <c r="C13" s="1"/>
      <c r="D13" s="1"/>
      <c r="E13" s="1"/>
    </row>
    <row r="14" spans="2:10" x14ac:dyDescent="0.4">
      <c r="B14" s="134" t="s">
        <v>97</v>
      </c>
      <c r="C14" s="135"/>
      <c r="D14" s="135"/>
      <c r="E14" s="135"/>
      <c r="F14" s="135"/>
      <c r="G14" s="135"/>
      <c r="H14" s="135"/>
      <c r="I14" s="135"/>
      <c r="J14" s="135"/>
    </row>
    <row r="15" spans="2:10" x14ac:dyDescent="0.4">
      <c r="B15" s="1"/>
      <c r="C15" s="1"/>
      <c r="D15" s="1"/>
      <c r="E15" s="1"/>
    </row>
    <row r="16" spans="2:10" x14ac:dyDescent="0.4">
      <c r="B16" s="136" t="s">
        <v>95</v>
      </c>
      <c r="C16" s="137"/>
      <c r="D16" s="139" t="s">
        <v>99</v>
      </c>
      <c r="E16" s="140"/>
      <c r="F16" s="140"/>
    </row>
    <row r="17" spans="2:6" x14ac:dyDescent="0.4">
      <c r="B17" s="127" t="s">
        <v>94</v>
      </c>
      <c r="C17" s="124"/>
      <c r="D17" s="1"/>
      <c r="E17" s="1"/>
    </row>
    <row r="18" spans="2:6" x14ac:dyDescent="0.4">
      <c r="B18" s="44" t="s">
        <v>24</v>
      </c>
      <c r="C18" s="125">
        <f>Jan!$H$10+Feb!$H$10+März!$H$10+April!$H$10+Mai!$H$10+Jun!$H$10+Jul!$H$10+Aug!$H$10+Sept!$H$10+Okt!$H$10+Nov!$H$10+Dez!$H$10</f>
        <v>0</v>
      </c>
      <c r="D18" s="49" t="s">
        <v>53</v>
      </c>
      <c r="E18" s="46"/>
      <c r="F18" s="46"/>
    </row>
    <row r="19" spans="2:6" ht="15" thickBot="1" x14ac:dyDescent="0.45">
      <c r="B19" s="45" t="s">
        <v>25</v>
      </c>
      <c r="C19" s="126">
        <f>Jan!$H$52+Feb!$H$52+März!$H$52+April!$H$52+Mai!$H$52+Jun!$H$52+Jul!$H$52+Aug!$H$52+Sept!$H$52+Okt!$H$52+Nov!$H$52+Dez!$H$52</f>
        <v>0</v>
      </c>
      <c r="D19" s="49" t="s">
        <v>53</v>
      </c>
      <c r="E19" s="46"/>
      <c r="F19" s="46"/>
    </row>
    <row r="20" spans="2:6" ht="15" thickBot="1" x14ac:dyDescent="0.45">
      <c r="B20" s="132" t="s">
        <v>58</v>
      </c>
      <c r="C20" s="138">
        <f>C18-C19+C16</f>
        <v>0</v>
      </c>
      <c r="D20" s="170" t="str">
        <f>IF(C20&gt;-1, " Überschuss", " Fehlbetrag")</f>
        <v xml:space="preserve"> Überschuss</v>
      </c>
      <c r="E20" s="170"/>
    </row>
    <row r="21" spans="2:6" s="1" customFormat="1" x14ac:dyDescent="0.4"/>
    <row r="22" spans="2:6" s="1" customFormat="1" x14ac:dyDescent="0.4"/>
    <row r="23" spans="2:6" s="1" customFormat="1" x14ac:dyDescent="0.4"/>
    <row r="24" spans="2:6" s="1" customFormat="1" x14ac:dyDescent="0.4"/>
    <row r="25" spans="2:6" s="1" customFormat="1" x14ac:dyDescent="0.4"/>
    <row r="26" spans="2:6" s="1" customFormat="1" x14ac:dyDescent="0.4"/>
    <row r="27" spans="2:6" s="1" customFormat="1" x14ac:dyDescent="0.4"/>
    <row r="28" spans="2:6" s="1" customFormat="1" x14ac:dyDescent="0.4"/>
    <row r="29" spans="2:6" s="1" customFormat="1" x14ac:dyDescent="0.4"/>
    <row r="30" spans="2:6" s="1" customFormat="1" x14ac:dyDescent="0.4"/>
    <row r="31" spans="2:6" s="1" customFormat="1" x14ac:dyDescent="0.4"/>
    <row r="32" spans="2:6" s="1" customFormat="1" x14ac:dyDescent="0.4">
      <c r="B32" s="127" t="s">
        <v>92</v>
      </c>
      <c r="C32" s="129">
        <v>1</v>
      </c>
      <c r="D32" s="128" t="s">
        <v>93</v>
      </c>
    </row>
    <row r="33" spans="2:13" s="1" customFormat="1" x14ac:dyDescent="0.4">
      <c r="B33" s="44" t="str">
        <f>B18</f>
        <v>Einnahmen</v>
      </c>
      <c r="C33" s="125">
        <f>C18/geteiltNachMonat</f>
        <v>0</v>
      </c>
      <c r="D33" s="49" t="s">
        <v>53</v>
      </c>
      <c r="M33" s="1" t="s">
        <v>100</v>
      </c>
    </row>
    <row r="34" spans="2:13" s="1" customFormat="1" ht="15" thickBot="1" x14ac:dyDescent="0.45">
      <c r="B34" s="130" t="str">
        <f>B19</f>
        <v>Ausgaben</v>
      </c>
      <c r="C34" s="131">
        <f>C19/geteiltNachMonat</f>
        <v>0</v>
      </c>
      <c r="D34" s="49" t="s">
        <v>53</v>
      </c>
    </row>
    <row r="35" spans="2:13" s="1" customFormat="1" ht="15" thickBot="1" x14ac:dyDescent="0.45">
      <c r="B35" s="132" t="s">
        <v>96</v>
      </c>
      <c r="C35" s="138">
        <f>C33-C34</f>
        <v>0</v>
      </c>
      <c r="D35" s="170" t="str">
        <f>IF(C35&gt;-1, " Überschuss", " Fehlbetrag")</f>
        <v xml:space="preserve"> Überschuss</v>
      </c>
      <c r="E35" s="170"/>
    </row>
    <row r="36" spans="2:13" s="1" customFormat="1" x14ac:dyDescent="0.4"/>
    <row r="37" spans="2:13" s="1" customFormat="1" x14ac:dyDescent="0.4"/>
    <row r="38" spans="2:13" s="1" customFormat="1" x14ac:dyDescent="0.4"/>
    <row r="39" spans="2:13" s="1" customFormat="1" x14ac:dyDescent="0.4"/>
    <row r="40" spans="2:13" s="1" customFormat="1" x14ac:dyDescent="0.4"/>
    <row r="41" spans="2:13" s="1" customFormat="1" x14ac:dyDescent="0.4"/>
    <row r="42" spans="2:13" s="1" customFormat="1" x14ac:dyDescent="0.4"/>
    <row r="43" spans="2:13" s="1" customFormat="1" x14ac:dyDescent="0.4"/>
    <row r="44" spans="2:13" s="1" customFormat="1" x14ac:dyDescent="0.4"/>
    <row r="45" spans="2:13" s="1" customFormat="1" x14ac:dyDescent="0.4"/>
    <row r="46" spans="2:13" s="1" customFormat="1" x14ac:dyDescent="0.4"/>
    <row r="47" spans="2:13" s="1" customFormat="1" x14ac:dyDescent="0.4"/>
    <row r="48" spans="2:13" s="1" customFormat="1" x14ac:dyDescent="0.4">
      <c r="B48" s="133">
        <v>1</v>
      </c>
    </row>
    <row r="49" spans="2:2" s="1" customFormat="1" x14ac:dyDescent="0.4">
      <c r="B49" s="133">
        <v>2</v>
      </c>
    </row>
    <row r="50" spans="2:2" s="1" customFormat="1" x14ac:dyDescent="0.4">
      <c r="B50" s="133">
        <v>3</v>
      </c>
    </row>
    <row r="51" spans="2:2" s="1" customFormat="1" x14ac:dyDescent="0.4">
      <c r="B51" s="133">
        <v>4</v>
      </c>
    </row>
    <row r="52" spans="2:2" s="1" customFormat="1" x14ac:dyDescent="0.4">
      <c r="B52" s="133">
        <v>5</v>
      </c>
    </row>
    <row r="53" spans="2:2" s="1" customFormat="1" x14ac:dyDescent="0.4">
      <c r="B53" s="133">
        <v>6</v>
      </c>
    </row>
    <row r="54" spans="2:2" s="1" customFormat="1" x14ac:dyDescent="0.4">
      <c r="B54" s="133">
        <v>7</v>
      </c>
    </row>
    <row r="55" spans="2:2" s="1" customFormat="1" x14ac:dyDescent="0.4">
      <c r="B55" s="133">
        <v>8</v>
      </c>
    </row>
    <row r="56" spans="2:2" s="1" customFormat="1" x14ac:dyDescent="0.4">
      <c r="B56" s="133">
        <v>9</v>
      </c>
    </row>
    <row r="57" spans="2:2" s="1" customFormat="1" x14ac:dyDescent="0.4">
      <c r="B57" s="133">
        <v>10</v>
      </c>
    </row>
    <row r="58" spans="2:2" s="1" customFormat="1" x14ac:dyDescent="0.4">
      <c r="B58" s="133">
        <v>11</v>
      </c>
    </row>
    <row r="59" spans="2:2" s="1" customFormat="1" x14ac:dyDescent="0.4">
      <c r="B59" s="133">
        <v>12</v>
      </c>
    </row>
    <row r="60" spans="2:2" s="1" customFormat="1" x14ac:dyDescent="0.4"/>
    <row r="61" spans="2:2" s="1" customFormat="1" x14ac:dyDescent="0.4"/>
    <row r="62" spans="2:2" s="1" customFormat="1" x14ac:dyDescent="0.4"/>
    <row r="63" spans="2:2" s="1" customFormat="1" x14ac:dyDescent="0.4"/>
    <row r="64" spans="2:2"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sheetData>
  <mergeCells count="8">
    <mergeCell ref="H9:I9"/>
    <mergeCell ref="B5:E5"/>
    <mergeCell ref="D35:E35"/>
    <mergeCell ref="B4:E4"/>
    <mergeCell ref="B6:E6"/>
    <mergeCell ref="B7:E7"/>
    <mergeCell ref="D20:E20"/>
    <mergeCell ref="B11:E11"/>
  </mergeCells>
  <conditionalFormatting sqref="C20">
    <cfRule type="cellIs" dxfId="106" priority="6" operator="greaterThanOrEqual">
      <formula>0.5</formula>
    </cfRule>
    <cfRule type="cellIs" dxfId="105" priority="7" operator="between">
      <formula>-0.5</formula>
      <formula>0.5</formula>
    </cfRule>
    <cfRule type="cellIs" dxfId="104" priority="8" operator="lessThanOrEqual">
      <formula>-0.5</formula>
    </cfRule>
  </conditionalFormatting>
  <conditionalFormatting sqref="C35">
    <cfRule type="cellIs" dxfId="103" priority="1" operator="greaterThanOrEqual">
      <formula>0.5</formula>
    </cfRule>
    <cfRule type="cellIs" dxfId="102" priority="2" operator="between">
      <formula>-0.5</formula>
      <formula>0.5</formula>
    </cfRule>
    <cfRule type="cellIs" dxfId="101" priority="3" operator="lessThanOrEqual">
      <formula>-0.5</formula>
    </cfRule>
  </conditionalFormatting>
  <conditionalFormatting sqref="D20:E20">
    <cfRule type="expression" dxfId="100" priority="9">
      <formula>C20&lt;=-0.5</formula>
    </cfRule>
    <cfRule type="expression" dxfId="99" priority="10">
      <formula>C20&gt;=0.5</formula>
    </cfRule>
  </conditionalFormatting>
  <conditionalFormatting sqref="D35:E35">
    <cfRule type="expression" dxfId="98" priority="4">
      <formula>C35&lt;=-0.5</formula>
    </cfRule>
    <cfRule type="expression" dxfId="97" priority="5">
      <formula>C35&gt;=0.5</formula>
    </cfRule>
  </conditionalFormatting>
  <dataValidations count="1">
    <dataValidation type="list" allowBlank="1" showInputMessage="1" showErrorMessage="1" sqref="C32" xr:uid="{60282349-6FFC-4056-BB1D-D7535A8E261A}">
      <formula1>$B$48:$B$59</formula1>
    </dataValidation>
  </dataValidations>
  <hyperlinks>
    <hyperlink ref="B6:E6" location="Beispiel!A1" display="Beispiel schauen" xr:uid="{0E98DA2D-4494-4F6D-85A5-B94B597BF56B}"/>
    <hyperlink ref="B8" location="Jan!A1" display="Januar" xr:uid="{CDB2A0D4-FC1B-4931-B7B3-29BE66328357}"/>
    <hyperlink ref="B9" location="Feb!A1" display="Februar" xr:uid="{5EBA056F-D37D-4008-8A7A-324ABDB6F735}"/>
    <hyperlink ref="B10" location="März!A1" display="März" xr:uid="{5836B515-D119-41F6-85EC-0C135E88A080}"/>
    <hyperlink ref="C8" location="April!A1" display="April" xr:uid="{42320AE1-C5B7-40CF-B264-B317A0D6274F}"/>
    <hyperlink ref="C9" location="Mai!A1" display="Mai" xr:uid="{9C07A067-01F8-403C-9A8F-C1C343031F2D}"/>
    <hyperlink ref="C10" location="Jun!A1" display="Juni" xr:uid="{BE4177D6-4755-4C20-92BA-13513C0B2F95}"/>
    <hyperlink ref="D8" location="Jul!A1" display="Juli" xr:uid="{2F4F2BC1-D77D-44C0-995C-6334A005F34F}"/>
    <hyperlink ref="D9" location="Aug!A1" display="August" xr:uid="{AC50B80B-24DC-4EAF-8A5B-052FB5F86A44}"/>
    <hyperlink ref="D10" location="Sept!A1" display="September" xr:uid="{E05813D2-4B80-4016-93B9-DBD42F8B5F7A}"/>
    <hyperlink ref="E8" location="Okt!A1" display="Oktober" xr:uid="{602F1A1E-BECC-41AB-8D0E-B9ECF23460B9}"/>
    <hyperlink ref="E9" location="Nov!A1" display="November" xr:uid="{3AC372D6-397F-4801-9080-699BE0386981}"/>
    <hyperlink ref="E10" location="Dez!A1" display="Dezember" xr:uid="{C03FE2A6-CBB9-4001-875B-8B8F16708DCC}"/>
    <hyperlink ref="B5:E5" r:id="rId1" display="      Video-Anleitung ansehen" xr:uid="{302515C1-7A42-4D04-AE57-E158F86D0109}"/>
    <hyperlink ref="B11:E11" location="Budget!A1" display="         Budget verwalten" xr:uid="{0C047F0F-C728-4F49-A47D-AB57249F0D35}"/>
  </hyperlinks>
  <pageMargins left="0.7" right="0.7" top="0.78740157499999996" bottom="0.78740157499999996" header="0.3" footer="0.3"/>
  <pageSetup paperSize="9" orientation="landscape" r:id="rId2"/>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3437D-9F00-4D77-BF3C-9CC9400A6249}">
  <sheetPr>
    <tabColor rgb="FF00B050"/>
  </sheetPr>
  <dimension ref="A1:ON354"/>
  <sheetViews>
    <sheetView workbookViewId="0">
      <selection activeCell="F37" sqref="F37"/>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34</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83</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{F929E854-1F2C-4F7C-889F-3AA198DA94C2}</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{2C8D3FAD-2F75-4FAD-AF53-DB392FFD3143}</x14:id>
        </ext>
      </extLst>
    </cfRule>
  </conditionalFormatting>
  <conditionalFormatting sqref="G27:G42">
    <cfRule type="cellIs" dxfId="40" priority="10" operator="equal">
      <formula>0</formula>
    </cfRule>
    <cfRule type="dataBar" priority="11">
      <dataBar>
        <cfvo type="min"/>
        <cfvo type="max"/>
        <color theme="5" tint="0.79998168889431442"/>
      </dataBar>
      <extLst>
        <ext xmlns:x14="http://schemas.microsoft.com/office/spreadsheetml/2009/9/main" uri="{B025F937-C7B1-47D3-B67F-A62EFF666E3E}">
          <x14:id>{BEABF0DA-910A-48D0-83C6-BCB4CCC98742}</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{A6B70359-E509-4D2C-A87E-72051777EB66}</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{500400C5-957F-436C-A841-56605CEECAF2}</x14:id>
        </ext>
      </extLst>
    </cfRule>
  </conditionalFormatting>
  <conditionalFormatting sqref="H56">
    <cfRule type="cellIs" dxfId="39" priority="1" operator="lessThanOrEqual">
      <formula>-0.5</formula>
    </cfRule>
    <cfRule type="cellIs" dxfId="38" priority="2" operator="between">
      <formula>-0.5</formula>
      <formula>0.5</formula>
    </cfRule>
    <cfRule type="cellIs" dxfId="37" priority="3" operator="greaterThanOrEqual">
      <formula>0.5</formula>
    </cfRule>
  </conditionalFormatting>
  <conditionalFormatting sqref="I56">
    <cfRule type="expression" dxfId="36" priority="5">
      <formula>Bilanz&lt;=-0.5</formula>
    </cfRule>
    <cfRule type="expression" dxfId="35" priority="6">
      <formula>Bilanz=0</formula>
    </cfRule>
    <cfRule type="expression" dxfId="34" priority="7">
      <formula>Bilanz&gt;=0.5</formula>
    </cfRule>
  </conditionalFormatting>
  <dataValidations count="2">
    <dataValidation type="list" allowBlank="1" showInputMessage="1" showErrorMessage="1" sqref="G3" xr:uid="{10412AA4-773F-4A91-B827-1847B3C894AB}">
      <formula1>"Nein, Ja"</formula1>
    </dataValidation>
    <dataValidation type="list" showInputMessage="1" showErrorMessage="1" errorTitle="Benachrichtigung" error="Bitte wähle eine Kategorie aus der Liste." sqref="I67:I214" xr:uid="{E93E9264-0FE8-4F20-A64A-6A3622847506}">
      <formula1>$F$27:$F$42</formula1>
    </dataValidation>
  </dataValidations>
  <hyperlinks>
    <hyperlink ref="C1:F1" location="Übersicht!A1" display="Zurück zur Übersicht" xr:uid="{B33B51B1-9E58-4EB6-AE68-B149A7F6000A}"/>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F929E854-1F2C-4F7C-889F-3AA198DA94C2}">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2C8D3FAD-2F75-4FAD-AF53-DB392FFD3143}">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BEABF0DA-910A-48D0-83C6-BCB4CCC98742}">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A6B70359-E509-4D2C-A87E-72051777EB66}">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500400C5-957F-436C-A841-56605CEECAF2}">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52A4-4CAE-4A62-912D-E01802A50123}">
  <sheetPr>
    <tabColor rgb="FF00B050"/>
  </sheetPr>
  <dimension ref="A1:ON354"/>
  <sheetViews>
    <sheetView workbookViewId="0">
      <selection activeCell="F37" sqref="F37"/>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35</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84</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{9A28C70B-632D-44EF-B838-781B9F68A407}</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{611B84EA-A053-4FB8-A33E-C6D10FF6E2F7}</x14:id>
        </ext>
      </extLst>
    </cfRule>
  </conditionalFormatting>
  <conditionalFormatting sqref="G27:G42">
    <cfRule type="cellIs" dxfId="33" priority="10" operator="equal">
      <formula>0</formula>
    </cfRule>
    <cfRule type="dataBar" priority="11">
      <dataBar>
        <cfvo type="min"/>
        <cfvo type="max"/>
        <color theme="5" tint="0.79998168889431442"/>
      </dataBar>
      <extLst>
        <ext xmlns:x14="http://schemas.microsoft.com/office/spreadsheetml/2009/9/main" uri="{B025F937-C7B1-47D3-B67F-A62EFF666E3E}">
          <x14:id>{CB11C0CF-729C-451A-B771-848E1512341E}</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{D1B80E5E-893A-4FE0-849F-2A270D12B0C2}</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{F96C0B1B-AF66-47B4-A2D7-5E5BE6193DD9}</x14:id>
        </ext>
      </extLst>
    </cfRule>
  </conditionalFormatting>
  <conditionalFormatting sqref="H56">
    <cfRule type="cellIs" dxfId="32" priority="1" operator="lessThanOrEqual">
      <formula>-0.5</formula>
    </cfRule>
    <cfRule type="cellIs" dxfId="31" priority="2" operator="between">
      <formula>-0.5</formula>
      <formula>0.5</formula>
    </cfRule>
    <cfRule type="cellIs" dxfId="30" priority="3" operator="greaterThanOrEqual">
      <formula>0.5</formula>
    </cfRule>
  </conditionalFormatting>
  <conditionalFormatting sqref="I56">
    <cfRule type="expression" dxfId="29" priority="5">
      <formula>Bilanz&lt;=-0.5</formula>
    </cfRule>
    <cfRule type="expression" dxfId="28" priority="6">
      <formula>Bilanz=0</formula>
    </cfRule>
    <cfRule type="expression" dxfId="27" priority="7">
      <formula>Bilanz&gt;=0.5</formula>
    </cfRule>
  </conditionalFormatting>
  <dataValidations count="2">
    <dataValidation type="list" showInputMessage="1" showErrorMessage="1" errorTitle="Benachrichtigung" error="Bitte wähle eine Kategorie aus der Liste." sqref="I67:I214" xr:uid="{DA0FD4A2-BAF7-455B-A314-7666EA67EC6A}">
      <formula1>$F$27:$F$42</formula1>
    </dataValidation>
    <dataValidation type="list" allowBlank="1" showInputMessage="1" showErrorMessage="1" sqref="G3" xr:uid="{1ADDDA74-9B8B-476E-8F46-E4C0D20DB772}">
      <formula1>"Nein, Ja"</formula1>
    </dataValidation>
  </dataValidations>
  <hyperlinks>
    <hyperlink ref="C1:F1" location="Übersicht!A1" display="Zurück zur Übersicht" xr:uid="{CDD21615-EAF8-4EFA-A976-D0CBD489BC1F}"/>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9A28C70B-632D-44EF-B838-781B9F68A407}">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611B84EA-A053-4FB8-A33E-C6D10FF6E2F7}">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CB11C0CF-729C-451A-B771-848E1512341E}">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D1B80E5E-893A-4FE0-849F-2A270D12B0C2}">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F96C0B1B-AF66-47B4-A2D7-5E5BE6193DD9}">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7988D-1F2A-44C3-84F7-57B22991360B}">
  <sheetPr>
    <tabColor rgb="FF00B050"/>
  </sheetPr>
  <dimension ref="A1:ON354"/>
  <sheetViews>
    <sheetView workbookViewId="0">
      <selection activeCell="F37" sqref="F37"/>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36</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85</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{28927F59-7AD4-40C0-9A8C-236A93CE0473}</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{0A5EC75E-4A5F-4CE0-B74B-1EECC284A25A}</x14:id>
        </ext>
      </extLst>
    </cfRule>
  </conditionalFormatting>
  <conditionalFormatting sqref="G27:G42">
    <cfRule type="cellIs" dxfId="26" priority="10" operator="equal">
      <formula>0</formula>
    </cfRule>
    <cfRule type="dataBar" priority="11">
      <dataBar>
        <cfvo type="min"/>
        <cfvo type="max"/>
        <color theme="5" tint="0.79998168889431442"/>
      </dataBar>
      <extLst>
        <ext xmlns:x14="http://schemas.microsoft.com/office/spreadsheetml/2009/9/main" uri="{B025F937-C7B1-47D3-B67F-A62EFF666E3E}">
          <x14:id>{A9BD6CD3-25DA-4434-B6F8-C7C25E0757E6}</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{88A6F0D3-C90C-4D9B-8147-6CFA4481D4AB}</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{FDF398BD-B7BF-42C6-BEEA-07C44E70F54E}</x14:id>
        </ext>
      </extLst>
    </cfRule>
  </conditionalFormatting>
  <conditionalFormatting sqref="H56">
    <cfRule type="cellIs" dxfId="25" priority="1" operator="lessThanOrEqual">
      <formula>-0.5</formula>
    </cfRule>
    <cfRule type="cellIs" dxfId="24" priority="2" operator="between">
      <formula>-0.5</formula>
      <formula>0.5</formula>
    </cfRule>
    <cfRule type="cellIs" dxfId="23" priority="3" operator="greaterThanOrEqual">
      <formula>0.5</formula>
    </cfRule>
  </conditionalFormatting>
  <conditionalFormatting sqref="I56">
    <cfRule type="expression" dxfId="22" priority="5">
      <formula>Bilanz&lt;=-0.5</formula>
    </cfRule>
    <cfRule type="expression" dxfId="21" priority="6">
      <formula>Bilanz=0</formula>
    </cfRule>
    <cfRule type="expression" dxfId="20" priority="7">
      <formula>Bilanz&gt;=0.5</formula>
    </cfRule>
  </conditionalFormatting>
  <dataValidations count="2">
    <dataValidation type="list" allowBlank="1" showInputMessage="1" showErrorMessage="1" sqref="G3" xr:uid="{88E4CCDA-3D3C-4E7D-9BF9-6D89399D0CDC}">
      <formula1>"Nein, Ja"</formula1>
    </dataValidation>
    <dataValidation type="list" showInputMessage="1" showErrorMessage="1" errorTitle="Benachrichtigung" error="Bitte wähle eine Kategorie aus der Liste." sqref="I67:I214" xr:uid="{93CF2EAE-D6C4-4E08-9616-FE0504FF3F9B}">
      <formula1>$F$27:$F$42</formula1>
    </dataValidation>
  </dataValidations>
  <hyperlinks>
    <hyperlink ref="C1:F1" location="Übersicht!A1" display="Zurück zur Übersicht" xr:uid="{2E70181A-55A3-446D-8D30-4BEFA648F490}"/>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28927F59-7AD4-40C0-9A8C-236A93CE0473}">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0A5EC75E-4A5F-4CE0-B74B-1EECC284A25A}">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A9BD6CD3-25DA-4434-B6F8-C7C25E0757E6}">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88A6F0D3-C90C-4D9B-8147-6CFA4481D4AB}">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FDF398BD-B7BF-42C6-BEEA-07C44E70F54E}">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EA348-AB64-48F6-A4BE-97B7B6089618}">
  <sheetPr>
    <tabColor rgb="FF00B050"/>
  </sheetPr>
  <dimension ref="A1:ON354"/>
  <sheetViews>
    <sheetView workbookViewId="0">
      <selection activeCell="F37" sqref="F37"/>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37</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86</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{169DDD41-AE71-48D9-B02B-E40A98E6A14E}</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{225E1EC5-119D-4B3C-BD7D-1B36F0958348}</x14:id>
        </ext>
      </extLst>
    </cfRule>
  </conditionalFormatting>
  <conditionalFormatting sqref="G27:G42">
    <cfRule type="cellIs" dxfId="19" priority="10" operator="equal">
      <formula>0</formula>
    </cfRule>
    <cfRule type="dataBar" priority="11">
      <dataBar>
        <cfvo type="min"/>
        <cfvo type="max"/>
        <color theme="5" tint="0.79998168889431442"/>
      </dataBar>
      <extLst>
        <ext xmlns:x14="http://schemas.microsoft.com/office/spreadsheetml/2009/9/main" uri="{B025F937-C7B1-47D3-B67F-A62EFF666E3E}">
          <x14:id>{DF0BC646-E10C-48C7-B3D7-6A7FABC54CFF}</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{1F7D4234-8CD0-45A2-8115-E79045AE7B5B}</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{708B659B-C238-4886-BBB8-BDF724B9656C}</x14:id>
        </ext>
      </extLst>
    </cfRule>
  </conditionalFormatting>
  <conditionalFormatting sqref="H56">
    <cfRule type="cellIs" dxfId="18" priority="1" operator="lessThanOrEqual">
      <formula>-0.5</formula>
    </cfRule>
    <cfRule type="cellIs" dxfId="17" priority="2" operator="between">
      <formula>-0.5</formula>
      <formula>0.5</formula>
    </cfRule>
    <cfRule type="cellIs" dxfId="16" priority="3" operator="greaterThanOrEqual">
      <formula>0.5</formula>
    </cfRule>
  </conditionalFormatting>
  <conditionalFormatting sqref="I56">
    <cfRule type="expression" dxfId="15" priority="5">
      <formula>Bilanz&lt;=-0.5</formula>
    </cfRule>
    <cfRule type="expression" dxfId="14" priority="6">
      <formula>Bilanz=0</formula>
    </cfRule>
    <cfRule type="expression" dxfId="13" priority="7">
      <formula>Bilanz&gt;=0.5</formula>
    </cfRule>
  </conditionalFormatting>
  <dataValidations count="2">
    <dataValidation type="list" showInputMessage="1" showErrorMessage="1" errorTitle="Benachrichtigung" error="Bitte wähle eine Kategorie aus der Liste." sqref="I67:I214" xr:uid="{B109998D-B0E7-4071-A6E9-C1B4A957136D}">
      <formula1>$F$27:$F$42</formula1>
    </dataValidation>
    <dataValidation type="list" allowBlank="1" showInputMessage="1" showErrorMessage="1" sqref="G3" xr:uid="{EE270A68-AD32-4123-83D5-9E4F42E0D5F5}">
      <formula1>"Nein, Ja"</formula1>
    </dataValidation>
  </dataValidations>
  <hyperlinks>
    <hyperlink ref="C1:F1" location="Übersicht!A1" display="Zurück zur Übersicht" xr:uid="{4DAAE3E1-E8C1-42EF-8F83-796E3620C251}"/>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169DDD41-AE71-48D9-B02B-E40A98E6A14E}">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225E1EC5-119D-4B3C-BD7D-1B36F0958348}">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DF0BC646-E10C-48C7-B3D7-6A7FABC54CFF}">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1F7D4234-8CD0-45A2-8115-E79045AE7B5B}">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708B659B-C238-4886-BBB8-BDF724B9656C}">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5D707-BDFD-48FB-A9B9-BEB2511DFF16}">
  <sheetPr>
    <tabColor rgb="FF00B050"/>
  </sheetPr>
  <dimension ref="A1:ON354"/>
  <sheetViews>
    <sheetView workbookViewId="0">
      <selection activeCell="F37" sqref="F37"/>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38</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87</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{01821B7A-6FEB-4E4B-876C-D6E3F12E860A}</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{F61CA97D-509D-4E88-8AF7-FED2C7390C81}</x14:id>
        </ext>
      </extLst>
    </cfRule>
  </conditionalFormatting>
  <conditionalFormatting sqref="G27:G42">
    <cfRule type="cellIs" dxfId="12" priority="10" operator="equal">
      <formula>0</formula>
    </cfRule>
    <cfRule type="dataBar" priority="11">
      <dataBar>
        <cfvo type="min"/>
        <cfvo type="max"/>
        <color theme="5" tint="0.79998168889431442"/>
      </dataBar>
      <extLst>
        <ext xmlns:x14="http://schemas.microsoft.com/office/spreadsheetml/2009/9/main" uri="{B025F937-C7B1-47D3-B67F-A62EFF666E3E}">
          <x14:id>{46C71C95-4FC3-4FD5-8A89-422896ACD824}</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{46E5A4CB-E21E-47AA-A261-CEAA8A08D0FE}</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{9ECD84BF-9226-47E8-8E8A-7BBA4CDBD836}</x14:id>
        </ext>
      </extLst>
    </cfRule>
  </conditionalFormatting>
  <conditionalFormatting sqref="H56">
    <cfRule type="cellIs" dxfId="11" priority="1" operator="lessThanOrEqual">
      <formula>-0.5</formula>
    </cfRule>
    <cfRule type="cellIs" dxfId="10" priority="2" operator="between">
      <formula>-0.5</formula>
      <formula>0.5</formula>
    </cfRule>
    <cfRule type="cellIs" dxfId="9" priority="3" operator="greaterThanOrEqual">
      <formula>0.5</formula>
    </cfRule>
  </conditionalFormatting>
  <conditionalFormatting sqref="I56">
    <cfRule type="expression" dxfId="8" priority="5">
      <formula>Bilanz&lt;=-0.5</formula>
    </cfRule>
    <cfRule type="expression" dxfId="7" priority="6">
      <formula>Bilanz=0</formula>
    </cfRule>
    <cfRule type="expression" dxfId="6" priority="7">
      <formula>Bilanz&gt;=0.5</formula>
    </cfRule>
  </conditionalFormatting>
  <dataValidations count="2">
    <dataValidation type="list" allowBlank="1" showInputMessage="1" showErrorMessage="1" sqref="G3" xr:uid="{6B01EB7E-F4B0-4AB0-AEEE-62021F938A42}">
      <formula1>"Nein, Ja"</formula1>
    </dataValidation>
    <dataValidation type="list" showInputMessage="1" showErrorMessage="1" errorTitle="Benachrichtigung" error="Bitte wähle eine Kategorie aus der Liste." sqref="I67:I214" xr:uid="{5F27ABAF-1E4C-4F0D-8D7E-749FD3F31E46}">
      <formula1>$F$27:$F$42</formula1>
    </dataValidation>
  </dataValidations>
  <hyperlinks>
    <hyperlink ref="C1:F1" location="Übersicht!A1" display="Zurück zur Übersicht" xr:uid="{4442EF13-D30A-49DE-8A24-7E1CF8832786}"/>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01821B7A-6FEB-4E4B-876C-D6E3F12E860A}">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F61CA97D-509D-4E88-8AF7-FED2C7390C81}">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46C71C95-4FC3-4FD5-8A89-422896ACD824}">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46E5A4CB-E21E-47AA-A261-CEAA8A08D0FE}">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9ECD84BF-9226-47E8-8E8A-7BBA4CDBD836}">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C708D-FAA6-4CFA-AE22-26CB0F8FAD9D}">
  <sheetPr>
    <tabColor rgb="FF7030A0"/>
  </sheetPr>
  <dimension ref="A1:ON201"/>
  <sheetViews>
    <sheetView workbookViewId="0">
      <selection activeCell="F38" sqref="F38"/>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customWidth="1"/>
    <col min="7" max="7" width="11.53515625" style="4" customWidth="1"/>
    <col min="8" max="8" width="11.69140625" style="4" customWidth="1"/>
    <col min="9" max="9" width="58.15234375" style="3" customWidth="1"/>
    <col min="10" max="10" width="11.15234375" style="3"/>
    <col min="11" max="11" width="54.15234375" style="3" bestFit="1" customWidth="1"/>
    <col min="12" max="13" width="11.15234375" style="3"/>
    <col min="14" max="14" width="33.15234375" style="3" bestFit="1" customWidth="1"/>
    <col min="15" max="404" width="11.15234375" style="3"/>
    <col min="405" max="16384" width="11.15234375" style="4"/>
  </cols>
  <sheetData>
    <row r="1" spans="2:14" s="3" customFormat="1" x14ac:dyDescent="0.35">
      <c r="C1" s="43" t="s">
        <v>52</v>
      </c>
      <c r="D1" s="43"/>
      <c r="E1" s="43"/>
      <c r="F1" s="43"/>
    </row>
    <row r="2" spans="2:14" s="3" customFormat="1" ht="13.3" thickBot="1" x14ac:dyDescent="0.4"/>
    <row r="3" spans="2:14" s="5" customFormat="1" ht="17.149999999999999" thickTop="1" thickBot="1" x14ac:dyDescent="0.5">
      <c r="D3" s="21" t="s">
        <v>101</v>
      </c>
      <c r="E3" s="22"/>
      <c r="F3" s="22"/>
      <c r="G3" s="23"/>
    </row>
    <row r="4" spans="2:14" ht="13.3" thickTop="1" x14ac:dyDescent="0.35">
      <c r="B4" s="3"/>
      <c r="D4" s="3"/>
      <c r="E4" s="3"/>
      <c r="F4" s="3"/>
      <c r="G4" s="3"/>
      <c r="H4" s="3"/>
    </row>
    <row r="5" spans="2:14" ht="15" customHeight="1" x14ac:dyDescent="0.35">
      <c r="B5" s="3"/>
      <c r="D5" s="143" t="s">
        <v>62</v>
      </c>
      <c r="E5" s="144"/>
      <c r="F5" s="144"/>
      <c r="G5" s="163" t="s">
        <v>26</v>
      </c>
      <c r="H5" s="156" t="s">
        <v>115</v>
      </c>
      <c r="I5" s="29" t="s">
        <v>22</v>
      </c>
      <c r="K5" s="147"/>
    </row>
    <row r="6" spans="2:14" x14ac:dyDescent="0.35">
      <c r="B6" s="3"/>
      <c r="D6" s="73"/>
      <c r="E6" s="74"/>
      <c r="F6" s="24" t="s">
        <v>2</v>
      </c>
      <c r="G6" s="102"/>
      <c r="H6" s="158" t="str">
        <f>IFERROR((IF(Jan!G3="Ja", Jan!G6, 0) + IF(Feb!G3="Ja", Feb!G6, 0) + IF(März!G3="Ja", März!G6, 0) + IF(April!G3="Ja", April!G6, 0) + IF(Mai!G3="Ja", Mai!G6, 0) + IF(Jun!G3="Ja", Jun!G6, 0) + IF(Jul!G3="Ja", Jul!G6, 0) + IF(Aug!G3="Ja", Aug!G6, 0) + IF(Sept!G3="Ja", Sept!G6, 0) + IF(Okt!G3="Ja", Okt!G6, 0) + IF(Nov!G3="Ja", Nov!G6, 0) + IF(Dez!G3="Ja", Dez!G6, 0)) / (IF(Jan!G3="Ja", 1, 0) + IF(Feb!G3="Ja", 1, 0) + IF(März!G3="Ja", 1, 0) + IF(April!G3="Ja", 1, 0) + IF(Mai!G3="Ja", 1, 0) + IF(Jun!G3="Ja", 1, 0) + IF(Jul!G3="Ja", 1, 0) + IF(Aug!G3="Ja", 1, 0) + IF(Sept!G3="Ja", 1, 0) + IF(Okt!G3="Ja", 1, 0) + IF(Nov!G3="Ja", 1, 0) + IF(Dez!G3="Ja", 1, 0)), "")</f>
        <v/>
      </c>
      <c r="I6" s="7"/>
    </row>
    <row r="7" spans="2:14" x14ac:dyDescent="0.35">
      <c r="B7" s="3"/>
      <c r="D7" s="75"/>
      <c r="E7" s="76"/>
      <c r="F7" s="25" t="s">
        <v>3</v>
      </c>
      <c r="G7" s="103"/>
      <c r="H7" s="158" t="str">
        <f>IFERROR((IF(Jan!G3="Ja", Jan!G7, 0) + IF(Feb!G3="Ja", Feb!G7, 0) + IF(März!G3="Ja", März!G7, 0) + IF(April!G3="Ja", April!G7, 0) + IF(Mai!G3="Ja", Mai!G7, 0) + IF(Jun!G3="Ja", Jun!G7, 0) + IF(Jul!G3="Ja", Jul!G7, 0) + IF(Aug!G3="Ja", Aug!G7, 0) + IF(Sept!G3="Ja", Sept!G7, 0) + IF(Okt!G3="Ja", Okt!G7, 0) + IF(Nov!G3="Ja", Nov!G7, 0) + IF(Dez!G3="Ja", Dez!G7, 0)) / (IF(Jan!G3="Ja", 1, 0) + IF(Feb!G3="Ja", 1, 0) + IF(März!G3="Ja", 1, 0) + IF(April!G3="Ja", 1, 0) + IF(Mai!G3="Ja", 1, 0) + IF(Jun!G3="Ja", 1, 0) + IF(Jul!G3="Ja", 1, 0) + IF(Aug!G3="Ja", 1, 0) + IF(Sept!G3="Ja", 1, 0) + IF(Okt!G3="Ja", 1, 0) + IF(Nov!G3="Ja", 1, 0) + IF(Dez!G3="Ja", 1, 0)), "")</f>
        <v/>
      </c>
      <c r="I7" s="8"/>
    </row>
    <row r="8" spans="2:14" x14ac:dyDescent="0.35">
      <c r="B8" s="3"/>
      <c r="D8" s="75"/>
      <c r="E8" s="76"/>
      <c r="F8" s="25" t="s">
        <v>1</v>
      </c>
      <c r="G8" s="103"/>
      <c r="H8" s="158" t="str">
        <f>IFERROR((IF(Jan!G3="Ja", Jan!G8, 0) + IF(Feb!G3="Ja", Feb!G8, 0) + IF(März!G3="Ja", März!G8, 0) + IF(April!G3="Ja", April!G8, 0) + IF(Mai!G3="Ja", Mai!G8, 0) + IF(Jun!G3="Ja", Jun!G8, 0) + IF(Jul!G3="Ja", Jul!G8, 0) + IF(Aug!G3="Ja", Aug!G8, 0) + IF(Sept!G3="Ja", Sept!G8, 0) + IF(Okt!G3="Ja", Okt!G8, 0) + IF(Nov!G3="Ja", Nov!G8, 0) + IF(Dez!G3="Ja", Dez!G8, 0)) / (IF(Jan!G3="Ja", 1, 0) + IF(Feb!G3="Ja", 1, 0) + IF(März!G3="Ja", 1, 0) + IF(April!G3="Ja", 1, 0) + IF(Mai!G3="Ja", 1, 0) + IF(Jun!G3="Ja", 1, 0) + IF(Jul!G3="Ja", 1, 0) + IF(Aug!G3="Ja", 1, 0) + IF(Sept!G3="Ja", 1, 0) + IF(Okt!G3="Ja", 1, 0) + IF(Nov!G3="Ja", 1, 0) + IF(Dez!G3="Ja", 1, 0)), "")</f>
        <v/>
      </c>
      <c r="I8" s="8"/>
    </row>
    <row r="9" spans="2:14" x14ac:dyDescent="0.35">
      <c r="B9" s="3"/>
      <c r="D9" s="75"/>
      <c r="E9" s="76"/>
      <c r="F9" s="25"/>
      <c r="G9" s="103"/>
      <c r="H9" s="158"/>
      <c r="I9" s="8"/>
    </row>
    <row r="10" spans="2:14" s="3" customFormat="1" ht="15" customHeight="1" x14ac:dyDescent="0.35">
      <c r="D10" s="189" t="s">
        <v>4</v>
      </c>
      <c r="E10" s="190"/>
      <c r="F10" s="190"/>
      <c r="G10" s="145" t="s">
        <v>19</v>
      </c>
      <c r="H10" s="159">
        <f>SUM(G6:G9)</f>
        <v>0</v>
      </c>
      <c r="I10" s="28"/>
    </row>
    <row r="11" spans="2:14" s="3" customFormat="1" x14ac:dyDescent="0.35">
      <c r="I11" s="28"/>
    </row>
    <row r="12" spans="2:14" s="3" customFormat="1" ht="15" customHeight="1" x14ac:dyDescent="0.35">
      <c r="D12" s="191" t="s">
        <v>5</v>
      </c>
      <c r="E12" s="192"/>
      <c r="F12" s="192"/>
      <c r="G12" s="192"/>
      <c r="H12" s="157" t="s">
        <v>115</v>
      </c>
      <c r="I12" s="28"/>
    </row>
    <row r="13" spans="2:14" s="3" customFormat="1" x14ac:dyDescent="0.35">
      <c r="D13" s="81"/>
      <c r="E13" s="82" t="s">
        <v>6</v>
      </c>
      <c r="F13" s="83"/>
      <c r="G13" s="84" t="s">
        <v>26</v>
      </c>
      <c r="H13" s="68"/>
      <c r="I13" s="29" t="s">
        <v>22</v>
      </c>
      <c r="K13" s="147"/>
    </row>
    <row r="14" spans="2:14" s="3" customFormat="1" ht="13" customHeight="1" x14ac:dyDescent="0.35">
      <c r="D14" s="61"/>
      <c r="E14" s="62"/>
      <c r="F14" s="25" t="s">
        <v>23</v>
      </c>
      <c r="G14" s="102"/>
      <c r="H14" s="160" t="str">
        <f>IFERROR((IF(Jan!G3="Ja", Jan!G14, 0) + IF(Feb!G3="Ja", Feb!G14, 0) + IF(März!G3="Ja", März!G14, 0) + IF(April!G3="Ja", April!G14, 0) + IF(Mai!G3="Ja", Mai!G14, 0) + IF(Jun!G3="Ja", Jun!G14, 0) + IF(Jul!G3="Ja", Jul!G14, 0) + IF(Aug!G3="Ja", Aug!G14, 0) + IF(Sept!G3="Ja", Sept!G14, 0) + IF(Okt!G3="Ja", Okt!G14, 0) + IF(Nov!G3="Ja", Nov!G14, 0) + IF(Dez!G3="Ja", Dez!G14, 0)) / (IF(Jan!G3="Ja", 1, 0) + IF(Feb!G3="Ja", 1, 0) + IF(März!G3="Ja", 1, 0) + IF(April!G3="Ja", 1, 0) + IF(Mai!G3="Ja", 1, 0) + IF(Jun!G3="Ja", 1, 0) + IF(Jul!G3="Ja", 1, 0) + IF(Aug!G3="Ja", 1, 0) + IF(Sept!G3="Ja", 1, 0) + IF(Okt!G3="Ja", 1, 0) + IF(Nov!G3="Ja", 1, 0) + IF(Dez!G3="Ja", 1, 0)), "")</f>
        <v/>
      </c>
      <c r="I14" s="19"/>
      <c r="N14" s="147"/>
    </row>
    <row r="15" spans="2:14" s="3" customFormat="1" ht="13" customHeight="1" x14ac:dyDescent="0.35">
      <c r="D15" s="63"/>
      <c r="E15" s="64"/>
      <c r="F15" s="25" t="s">
        <v>9</v>
      </c>
      <c r="G15" s="103"/>
      <c r="H15" s="160" t="str">
        <f>IFERROR((IF(Jan!G3="Ja", Jan!G15, 0) + IF(Feb!G3="Ja", Feb!G15, 0) + IF(März!G3="Ja", März!G15, 0) + IF(April!G3="Ja", April!G15, 0) + IF(Mai!G3="Ja", Mai!G15, 0) + IF(Jun!G3="Ja", Jun!G15, 0) + IF(Jul!G3="Ja", Jul!G15, 0) + IF(Aug!G3="Ja", Aug!G15, 0) + IF(Sept!G3="Ja", Sept!G15, 0) + IF(Okt!G3="Ja", Okt!G15, 0) + IF(Nov!G3="Ja", Nov!G15, 0) + IF(Dez!G3="Ja", Dez!G15, 0)) / (IF(Jan!G3="Ja", 1, 0) + IF(Feb!G3="Ja", 1, 0) + IF(März!G3="Ja", 1, 0) + IF(April!G3="Ja", 1, 0) + IF(Mai!G3="Ja", 1, 0) + IF(Jun!G3="Ja", 1, 0) + IF(Jul!G3="Ja", 1, 0) + IF(Aug!G3="Ja", 1, 0) + IF(Sept!G3="Ja", 1, 0) + IF(Okt!G3="Ja", 1, 0) + IF(Nov!G3="Ja", 1, 0) + IF(Dez!G3="Ja", 1, 0)), "")</f>
        <v/>
      </c>
      <c r="I15" s="19"/>
    </row>
    <row r="16" spans="2:14" s="3" customFormat="1" ht="13" customHeight="1" x14ac:dyDescent="0.35">
      <c r="D16" s="63"/>
      <c r="E16" s="64"/>
      <c r="F16" s="86" t="s">
        <v>14</v>
      </c>
      <c r="G16" s="103"/>
      <c r="H16" s="160" t="str">
        <f>IFERROR((IF(Jan!G3="Ja", Jan!G16, 0) + IF(Feb!G3="Ja", Feb!G16, 0) + IF(März!G3="Ja", März!G16, 0) + IF(April!G3="Ja", April!G16, 0) + IF(Mai!G3="Ja", Mai!G16, 0) + IF(Jun!G3="Ja", Jun!G16, 0) + IF(Jul!G3="Ja", Jul!G16, 0) + IF(Aug!G3="Ja", Aug!G16, 0) + IF(Sept!G3="Ja", Sept!G16, 0) + IF(Okt!G3="Ja", Okt!G16, 0) + IF(Nov!G3="Ja", Nov!G16, 0) + IF(Dez!G3="Ja", Dez!G16, 0)) / (IF(Jan!G3="Ja", 1, 0) + IF(Feb!G3="Ja", 1, 0) + IF(März!G3="Ja", 1, 0) + IF(April!G3="Ja", 1, 0) + IF(Mai!G3="Ja", 1, 0) + IF(Jun!G3="Ja", 1, 0) + IF(Jul!G3="Ja", 1, 0) + IF(Aug!G3="Ja", 1, 0) + IF(Sept!G3="Ja", 1, 0) + IF(Okt!G3="Ja", 1, 0) + IF(Nov!G3="Ja", 1, 0) + IF(Dez!G3="Ja", 1, 0)), "")</f>
        <v/>
      </c>
      <c r="I16" s="19"/>
    </row>
    <row r="17" spans="4:14" s="3" customFormat="1" ht="13" customHeight="1" x14ac:dyDescent="0.35">
      <c r="D17" s="63"/>
      <c r="E17" s="64"/>
      <c r="F17" s="25" t="s">
        <v>104</v>
      </c>
      <c r="G17" s="103"/>
      <c r="H17" s="160" t="str">
        <f>IFERROR((IF(Jan!G3="Ja", Jan!G17, 0) + IF(Feb!G3="Ja", Feb!G17, 0) + IF(März!G3="Ja", März!G17, 0) + IF(April!G3="Ja", April!G17, 0) + IF(Mai!G3="Ja", Mai!G17, 0) + IF(Jun!G3="Ja", Jun!G17, 0) + IF(Jul!G3="Ja", Jul!G17, 0) + IF(Aug!G3="Ja", Aug!G17, 0) + IF(Sept!G3="Ja", Sept!G17, 0) + IF(Okt!G3="Ja", Okt!G17, 0) + IF(Nov!G3="Ja", Nov!G17, 0) + IF(Dez!G3="Ja", Dez!G17, 0)) / (IF(Jan!G3="Ja", 1, 0) + IF(Feb!G3="Ja", 1, 0) + IF(März!G3="Ja", 1, 0) + IF(April!G3="Ja", 1, 0) + IF(Mai!G3="Ja", 1, 0) + IF(Jun!G3="Ja", 1, 0) + IF(Jul!G3="Ja", 1, 0) + IF(Aug!G3="Ja", 1, 0) + IF(Sept!G3="Ja", 1, 0) + IF(Okt!G3="Ja", 1, 0) + IF(Nov!G3="Ja", 1, 0) + IF(Dez!G3="Ja", 1, 0)), "")</f>
        <v/>
      </c>
      <c r="I17" s="19"/>
    </row>
    <row r="18" spans="4:14" s="3" customFormat="1" ht="13" customHeight="1" x14ac:dyDescent="0.35">
      <c r="D18" s="63"/>
      <c r="E18" s="64"/>
      <c r="F18" s="86" t="s">
        <v>105</v>
      </c>
      <c r="G18" s="103"/>
      <c r="H18" s="160" t="str">
        <f>IFERROR((IF(Jan!G3="Ja", Jan!G18, 0) + IF(Feb!G3="Ja", Feb!G18, 0) + IF(März!G3="Ja", März!G18, 0) + IF(April!G3="Ja", April!G18, 0) + IF(Mai!G3="Ja", Mai!G18, 0) + IF(Jun!G3="Ja", Jun!G18, 0) + IF(Jul!G3="Ja", Jul!G18, 0) + IF(Aug!G3="Ja", Aug!G18, 0) + IF(Sept!G3="Ja", Sept!G18, 0) + IF(Okt!G3="Ja", Okt!G18, 0) + IF(Nov!G3="Ja", Nov!G18, 0) + IF(Dez!G3="Ja", Dez!G18, 0)) / (IF(Jan!G3="Ja", 1, 0) + IF(Feb!G3="Ja", 1, 0) + IF(März!G3="Ja", 1, 0) + IF(April!G3="Ja", 1, 0) + IF(Mai!G3="Ja", 1, 0) + IF(Jun!G3="Ja", 1, 0) + IF(Jul!G3="Ja", 1, 0) + IF(Aug!G3="Ja", 1, 0) + IF(Sept!G3="Ja", 1, 0) + IF(Okt!G3="Ja", 1, 0) + IF(Nov!G3="Ja", 1, 0) + IF(Dez!G3="Ja", 1, 0)), "")</f>
        <v/>
      </c>
      <c r="I18" s="19"/>
      <c r="K18" s="20"/>
    </row>
    <row r="19" spans="4:14" s="3" customFormat="1" ht="13" customHeight="1" x14ac:dyDescent="0.35">
      <c r="D19" s="63"/>
      <c r="E19" s="64"/>
      <c r="F19" s="25" t="s">
        <v>7</v>
      </c>
      <c r="G19" s="103"/>
      <c r="H19" s="160" t="str">
        <f>IFERROR((IF(Jan!G3="Ja", Jan!G19, 0) + IF(Feb!G3="Ja", Feb!G19, 0) + IF(März!G3="Ja", März!G19, 0) + IF(April!G3="Ja", April!G19, 0) + IF(Mai!G3="Ja", Mai!G19, 0) + IF(Jun!G3="Ja", Jun!G19, 0) + IF(Jul!G3="Ja", Jul!G19, 0) + IF(Aug!G3="Ja", Aug!G19, 0) + IF(Sept!G3="Ja", Sept!G19, 0) + IF(Okt!G3="Ja", Okt!G19, 0) + IF(Nov!G3="Ja", Nov!G19, 0) + IF(Dez!G3="Ja", Dez!G19, 0)) / (IF(Jan!G3="Ja", 1, 0) + IF(Feb!G3="Ja", 1, 0) + IF(März!G3="Ja", 1, 0) + IF(April!G3="Ja", 1, 0) + IF(Mai!G3="Ja", 1, 0) + IF(Jun!G3="Ja", 1, 0) + IF(Jul!G3="Ja", 1, 0) + IF(Aug!G3="Ja", 1, 0) + IF(Sept!G3="Ja", 1, 0) + IF(Okt!G3="Ja", 1, 0) + IF(Nov!G3="Ja", 1, 0) + IF(Dez!G3="Ja", 1, 0)), "")</f>
        <v/>
      </c>
      <c r="I19" s="19"/>
    </row>
    <row r="20" spans="4:14" s="3" customFormat="1" ht="13" customHeight="1" x14ac:dyDescent="0.35">
      <c r="D20" s="63"/>
      <c r="E20" s="64"/>
      <c r="F20" s="86" t="s">
        <v>12</v>
      </c>
      <c r="G20" s="103"/>
      <c r="H20" s="160" t="str">
        <f>IFERROR((IF(Jan!G3="Ja", Jan!G20, 0) + IF(Feb!G3="Ja", Feb!G20, 0) + IF(März!G3="Ja", März!G20, 0) + IF(April!G3="Ja", April!G20, 0) + IF(Mai!G3="Ja", Mai!G20, 0) + IF(Jun!G3="Ja", Jun!G20, 0) + IF(Jul!G3="Ja", Jul!G20, 0) + IF(Aug!G3="Ja", Aug!G20, 0) + IF(Sept!G3="Ja", Sept!G20, 0) + IF(Okt!G3="Ja", Okt!G20, 0) + IF(Nov!G3="Ja", Nov!G20, 0) + IF(Dez!G3="Ja", Dez!G20, 0)) / (IF(Jan!G3="Ja", 1, 0) + IF(Feb!G3="Ja", 1, 0) + IF(März!G3="Ja", 1, 0) + IF(April!G3="Ja", 1, 0) + IF(Mai!G3="Ja", 1, 0) + IF(Jun!G3="Ja", 1, 0) + IF(Jul!G3="Ja", 1, 0) + IF(Aug!G3="Ja", 1, 0) + IF(Sept!G3="Ja", 1, 0) + IF(Okt!G3="Ja", 1, 0) + IF(Nov!G3="Ja", 1, 0) + IF(Dez!G3="Ja", 1, 0)), "")</f>
        <v/>
      </c>
      <c r="I20" s="19"/>
    </row>
    <row r="21" spans="4:14" s="3" customFormat="1" ht="13" customHeight="1" x14ac:dyDescent="0.35">
      <c r="D21" s="63"/>
      <c r="E21" s="64"/>
      <c r="F21" s="86" t="s">
        <v>8</v>
      </c>
      <c r="G21" s="103"/>
      <c r="H21" s="160" t="str">
        <f>IFERROR((IF(Jan!G3="Ja", Jan!G21, 0) + IF(Feb!G3="Ja", Feb!G21, 0) + IF(März!G3="Ja", März!G21, 0) + IF(April!G3="Ja", April!G21, 0) + IF(Mai!G3="Ja", Mai!G21, 0) + IF(Jun!G3="Ja", Jun!G21, 0) + IF(Jul!G3="Ja", Jul!G21, 0) + IF(Aug!G3="Ja", Aug!G21, 0) + IF(Sept!G3="Ja", Sept!G21, 0) + IF(Okt!G3="Ja", Okt!G21, 0) + IF(Nov!G3="Ja", Nov!G21, 0) + IF(Dez!G3="Ja", Dez!G21, 0)) / (IF(Jan!G3="Ja", 1, 0) + IF(Feb!G3="Ja", 1, 0) + IF(März!G3="Ja", 1, 0) + IF(April!G3="Ja", 1, 0) + IF(Mai!G3="Ja", 1, 0) + IF(Jun!G3="Ja", 1, 0) + IF(Jul!G3="Ja", 1, 0) + IF(Aug!G3="Ja", 1, 0) + IF(Sept!G3="Ja", 1, 0) + IF(Okt!G3="Ja", 1, 0) + IF(Nov!G3="Ja", 1, 0) + IF(Dez!G3="Ja", 1, 0)), "")</f>
        <v/>
      </c>
      <c r="I21" s="19"/>
    </row>
    <row r="22" spans="4:14" s="3" customFormat="1" ht="13" customHeight="1" x14ac:dyDescent="0.35">
      <c r="D22" s="63"/>
      <c r="E22" s="64"/>
      <c r="F22" s="86"/>
      <c r="G22" s="103"/>
      <c r="H22" s="160" t="str">
        <f>IFERROR((IF(Jan!G3="Ja", Jan!G22, 0) + IF(Feb!G3="Ja", Feb!G22, 0) + IF(März!G3="Ja", März!G22, 0) + IF(April!G3="Ja", April!G22, 0) + IF(Mai!G3="Ja", Mai!G22, 0) + IF(Jun!G3="Ja", Jun!G22, 0) + IF(Jul!G3="Ja", Jul!G22, 0) + IF(Aug!G3="Ja", Aug!G22, 0) + IF(Sept!G3="Ja", Sept!G22, 0) + IF(Okt!G3="Ja", Okt!G22, 0) + IF(Nov!G3="Ja", Nov!G22, 0) + IF(Dez!G3="Ja", Dez!G22, 0)) / (IF(Jan!G3="Ja", 1, 0) + IF(Feb!G3="Ja", 1, 0) + IF(März!G3="Ja", 1, 0) + IF(April!G3="Ja", 1, 0) + IF(Mai!G3="Ja", 1, 0) + IF(Jun!G3="Ja", 1, 0) + IF(Jul!G3="Ja", 1, 0) + IF(Aug!G3="Ja", 1, 0) + IF(Sept!G3="Ja", 1, 0) + IF(Okt!G3="Ja", 1, 0) + IF(Nov!G3="Ja", 1, 0) + IF(Dez!G3="Ja", 1, 0)), "")</f>
        <v/>
      </c>
      <c r="I22" s="19"/>
    </row>
    <row r="23" spans="4:14" s="3" customFormat="1" ht="13" customHeight="1" x14ac:dyDescent="0.35">
      <c r="D23" s="63"/>
      <c r="E23" s="64"/>
      <c r="G23" s="103"/>
      <c r="H23" s="160" t="str">
        <f>IFERROR((IF(Jan!G3="Ja", Jan!G23, 0) + IF(Feb!G3="Ja", Feb!G23, 0) + IF(März!G3="Ja", März!G23, 0) + IF(April!G3="Ja", April!G23, 0) + IF(Mai!G3="Ja", Mai!G23, 0) + IF(Jun!G3="Ja", Jun!G23, 0) + IF(Jul!G3="Ja", Jul!G23, 0) + IF(Aug!G3="Ja", Aug!G23, 0) + IF(Sept!G3="Ja", Sept!G23, 0) + IF(Okt!G3="Ja", Okt!G23, 0) + IF(Nov!G3="Ja", Nov!G23, 0) + IF(Dez!G3="Ja", Dez!G23, 0)) / (IF(Jan!G3="Ja", 1, 0) + IF(Feb!G3="Ja", 1, 0) + IF(März!G3="Ja", 1, 0) + IF(April!G3="Ja", 1, 0) + IF(Mai!G3="Ja", 1, 0) + IF(Jun!G3="Ja", 1, 0) + IF(Jul!G3="Ja", 1, 0) + IF(Aug!G3="Ja", 1, 0) + IF(Sept!G3="Ja", 1, 0) + IF(Okt!G3="Ja", 1, 0) + IF(Nov!G3="Ja", 1, 0) + IF(Dez!G3="Ja", 1, 0)), "")</f>
        <v/>
      </c>
      <c r="I23" s="19"/>
    </row>
    <row r="24" spans="4:14" s="3" customFormat="1" ht="15" customHeight="1" x14ac:dyDescent="0.35">
      <c r="D24" s="81"/>
      <c r="E24" s="193" t="s">
        <v>16</v>
      </c>
      <c r="F24" s="193"/>
      <c r="G24" s="119" t="s">
        <v>19</v>
      </c>
      <c r="H24" s="120">
        <f>SUM(G14:G23)</f>
        <v>0</v>
      </c>
      <c r="I24" s="28"/>
    </row>
    <row r="25" spans="4:14" s="3" customFormat="1" x14ac:dyDescent="0.35">
      <c r="H25" s="161"/>
      <c r="I25" s="28"/>
    </row>
    <row r="26" spans="4:14" s="3" customFormat="1" x14ac:dyDescent="0.35">
      <c r="D26" s="141"/>
      <c r="E26" s="142" t="s">
        <v>61</v>
      </c>
      <c r="F26" s="141"/>
      <c r="G26" s="84" t="s">
        <v>26</v>
      </c>
      <c r="H26" s="162"/>
      <c r="I26" s="29" t="s">
        <v>22</v>
      </c>
      <c r="K26" s="147"/>
      <c r="N26" s="147"/>
    </row>
    <row r="27" spans="4:14" s="3" customFormat="1" ht="13" customHeight="1" x14ac:dyDescent="0.35">
      <c r="D27" s="12"/>
      <c r="E27" s="13"/>
      <c r="F27" s="54" t="s">
        <v>111</v>
      </c>
      <c r="G27" s="103"/>
      <c r="H27" s="160" t="str">
        <f>IFERROR((IF(Jan!G3="Ja", Jan!G27, 0) + IF(Feb!G3="Ja", Feb!G27, 0) + IF(März!G3="Ja", März!G27, 0) + IF(April!G3="Ja", April!G27, 0) + IF(Mai!G3="Ja", Mai!G27, 0) + IF(Jun!G3="Ja", Jun!G27, 0) + IF(Jul!G3="Ja", Jul!G27, 0) + IF(Aug!G3="Ja", Aug!G27, 0) + IF(Sept!G3="Ja", Sept!G27, 0) + IF(Okt!G3="Ja", Okt!G27, 0) + IF(Nov!G3="Ja", Nov!G27, 0) + IF(Dez!G3="Ja", Dez!G27, 0)) / (IF(Jan!G3="Ja", 1, 0) + IF(Feb!G3="Ja", 1, 0) + IF(März!G3="Ja", 1, 0) + IF(April!G3="Ja", 1, 0) + IF(Mai!G3="Ja", 1, 0) + IF(Jun!G3="Ja", 1, 0) + IF(Jul!G3="Ja", 1, 0) + IF(Aug!G3="Ja", 1, 0) + IF(Sept!G3="Ja", 1, 0) + IF(Okt!G3="Ja", 1, 0) + IF(Nov!G3="Ja", 1, 0) + IF(Dez!G3="Ja", 1, 0)), "")</f>
        <v/>
      </c>
      <c r="I27" s="7"/>
    </row>
    <row r="28" spans="4:14" s="3" customFormat="1" ht="13" customHeight="1" x14ac:dyDescent="0.35">
      <c r="D28" s="14"/>
      <c r="E28" s="15"/>
      <c r="F28" s="54" t="s">
        <v>11</v>
      </c>
      <c r="G28" s="103"/>
      <c r="H28" s="160" t="str">
        <f>IFERROR((IF(Jan!G3="Ja", Jan!G28, 0) + IF(Feb!G3="Ja", Feb!G28, 0) + IF(März!G3="Ja", März!G28, 0) + IF(April!G3="Ja", April!G28, 0) + IF(Mai!G3="Ja", Mai!G28, 0) + IF(Jun!G3="Ja", Jun!G28, 0) + IF(Jul!G3="Ja", Jul!G28, 0) + IF(Aug!G3="Ja", Aug!G28, 0) + IF(Sept!G3="Ja", Sept!G28, 0) + IF(Okt!G3="Ja", Okt!G28, 0) + IF(Nov!G3="Ja", Nov!G28, 0) + IF(Dez!G3="Ja", Dez!G28, 0)) / (IF(Jan!G3="Ja", 1, 0) + IF(Feb!G3="Ja", 1, 0) + IF(März!G3="Ja", 1, 0) + IF(April!G3="Ja", 1, 0) + IF(Mai!G3="Ja", 1, 0) + IF(Jun!G3="Ja", 1, 0) + IF(Jul!G3="Ja", 1, 0) + IF(Aug!G3="Ja", 1, 0) + IF(Sept!G3="Ja", 1, 0) + IF(Okt!G3="Ja", 1, 0) + IF(Nov!G3="Ja", 1, 0) + IF(Dez!G3="Ja", 1, 0)), "")</f>
        <v/>
      </c>
      <c r="I28" s="8"/>
    </row>
    <row r="29" spans="4:14" s="3" customFormat="1" ht="13" customHeight="1" x14ac:dyDescent="0.35">
      <c r="D29" s="14"/>
      <c r="E29" s="15"/>
      <c r="F29" s="54" t="s">
        <v>108</v>
      </c>
      <c r="G29" s="103"/>
      <c r="H29" s="160" t="str">
        <f>IFERROR((IF(Jan!G3="Ja", Jan!G29, 0) + IF(Feb!G3="Ja", Feb!G29, 0) + IF(März!G3="Ja", März!G29, 0) + IF(April!G3="Ja", April!G29, 0) + IF(Mai!G3="Ja", Mai!G29, 0) + IF(Jun!G3="Ja", Jun!G29, 0) + IF(Jul!G3="Ja", Jul!G29, 0) + IF(Aug!G3="Ja", Aug!G29, 0) + IF(Sept!G3="Ja", Sept!G29, 0) + IF(Okt!G3="Ja", Okt!G29, 0) + IF(Nov!G3="Ja", Nov!G29, 0) + IF(Dez!G3="Ja", Dez!G29, 0)) / (IF(Jan!G3="Ja", 1, 0) + IF(Feb!G3="Ja", 1, 0) + IF(März!G3="Ja", 1, 0) + IF(April!G3="Ja", 1, 0) + IF(Mai!G3="Ja", 1, 0) + IF(Jun!G3="Ja", 1, 0) + IF(Jul!G3="Ja", 1, 0) + IF(Aug!G3="Ja", 1, 0) + IF(Sept!G3="Ja", 1, 0) + IF(Okt!G3="Ja", 1, 0) + IF(Nov!G3="Ja", 1, 0) + IF(Dez!G3="Ja", 1, 0)), "")</f>
        <v/>
      </c>
      <c r="I29" s="8"/>
    </row>
    <row r="30" spans="4:14" s="3" customFormat="1" ht="13" customHeight="1" x14ac:dyDescent="0.35">
      <c r="D30" s="14"/>
      <c r="E30" s="15"/>
      <c r="F30" s="54" t="s">
        <v>10</v>
      </c>
      <c r="G30" s="103"/>
      <c r="H30" s="160" t="str">
        <f>IFERROR((IF(Jan!G3="Ja", Jan!G30, 0) + IF(Feb!G3="Ja", Feb!G30, 0) + IF(März!G3="Ja", März!G30, 0) + IF(April!G3="Ja", April!G30, 0) + IF(Mai!G3="Ja", Mai!G30, 0) + IF(Jun!G3="Ja", Jun!G30, 0) + IF(Jul!G3="Ja", Jul!G30, 0) + IF(Aug!G3="Ja", Aug!G30, 0) + IF(Sept!G3="Ja", Sept!G30, 0) + IF(Okt!G3="Ja", Okt!G30, 0) + IF(Nov!G3="Ja", Nov!G30, 0) + IF(Dez!G3="Ja", Dez!G30, 0)) / (IF(Jan!G3="Ja", 1, 0) + IF(Feb!G3="Ja", 1, 0) + IF(März!G3="Ja", 1, 0) + IF(April!G3="Ja", 1, 0) + IF(Mai!G3="Ja", 1, 0) + IF(Jun!G3="Ja", 1, 0) + IF(Jul!G3="Ja", 1, 0) + IF(Aug!G3="Ja", 1, 0) + IF(Sept!G3="Ja", 1, 0) + IF(Okt!G3="Ja", 1, 0) + IF(Nov!G3="Ja", 1, 0) + IF(Dez!G3="Ja", 1, 0)), "")</f>
        <v/>
      </c>
      <c r="I30" s="8"/>
    </row>
    <row r="31" spans="4:14" s="3" customFormat="1" ht="13" customHeight="1" x14ac:dyDescent="0.35">
      <c r="D31" s="14"/>
      <c r="E31" s="15"/>
      <c r="F31" s="54" t="s">
        <v>106</v>
      </c>
      <c r="G31" s="103"/>
      <c r="H31" s="160" t="str">
        <f>IFERROR((IF(Jan!G3="Ja", Jan!G31, 0) + IF(Feb!G3="Ja", Feb!G31, 0) + IF(März!G3="Ja", März!G31, 0) + IF(April!G3="Ja", April!G31, 0) + IF(Mai!G3="Ja", Mai!G31, 0) + IF(Jun!G3="Ja", Jun!G31, 0) + IF(Jul!G3="Ja", Jul!G31, 0) + IF(Aug!G3="Ja", Aug!G31, 0) + IF(Sept!G3="Ja", Sept!G31, 0) + IF(Okt!G3="Ja", Okt!G31, 0) + IF(Nov!G3="Ja", Nov!G31, 0) + IF(Dez!G3="Ja", Dez!G31, 0)) / (IF(Jan!G3="Ja", 1, 0) + IF(Feb!G3="Ja", 1, 0) + IF(März!G3="Ja", 1, 0) + IF(April!G3="Ja", 1, 0) + IF(Mai!G3="Ja", 1, 0) + IF(Jun!G3="Ja", 1, 0) + IF(Jul!G3="Ja", 1, 0) + IF(Aug!G3="Ja", 1, 0) + IF(Sept!G3="Ja", 1, 0) + IF(Okt!G3="Ja", 1, 0) + IF(Nov!G3="Ja", 1, 0) + IF(Dez!G3="Ja", 1, 0)), "")</f>
        <v/>
      </c>
      <c r="I31" s="8"/>
    </row>
    <row r="32" spans="4:14" s="3" customFormat="1" ht="13" customHeight="1" x14ac:dyDescent="0.35">
      <c r="D32" s="14"/>
      <c r="E32" s="15"/>
      <c r="F32" s="54" t="s">
        <v>109</v>
      </c>
      <c r="G32" s="103"/>
      <c r="H32" s="160" t="str">
        <f>IFERROR((IF(Jan!G3="Ja", Jan!G32, 0) + IF(Feb!G3="Ja", Feb!G32, 0) + IF(März!G3="Ja", März!G32, 0) + IF(April!G3="Ja", April!G32, 0) + IF(Mai!G3="Ja", Mai!G32, 0) + IF(Jun!G3="Ja", Jun!G32, 0) + IF(Jul!G3="Ja", Jul!G32, 0) + IF(Aug!G3="Ja", Aug!G32, 0) + IF(Sept!G3="Ja", Sept!G32, 0) + IF(Okt!G3="Ja", Okt!G32, 0) + IF(Nov!G3="Ja", Nov!G32, 0) + IF(Dez!G3="Ja", Dez!G32, 0)) / (IF(Jan!G3="Ja", 1, 0) + IF(Feb!G3="Ja", 1, 0) + IF(März!G3="Ja", 1, 0) + IF(April!G3="Ja", 1, 0) + IF(Mai!G3="Ja", 1, 0) + IF(Jun!G3="Ja", 1, 0) + IF(Jul!G3="Ja", 1, 0) + IF(Aug!G3="Ja", 1, 0) + IF(Sept!G3="Ja", 1, 0) + IF(Okt!G3="Ja", 1, 0) + IF(Nov!G3="Ja", 1, 0) + IF(Dez!G3="Ja", 1, 0)), "")</f>
        <v/>
      </c>
      <c r="I32" s="8"/>
    </row>
    <row r="33" spans="4:11" s="3" customFormat="1" ht="13" customHeight="1" x14ac:dyDescent="0.35">
      <c r="D33" s="14"/>
      <c r="E33" s="15"/>
      <c r="F33" s="54" t="s">
        <v>107</v>
      </c>
      <c r="G33" s="103"/>
      <c r="H33" s="160" t="str">
        <f>IFERROR((IF(Jan!G3="Ja", Jan!G33, 0) + IF(Feb!G3="Ja", Feb!G33, 0) + IF(März!G3="Ja", März!G33, 0) + IF(April!G3="Ja", April!G33, 0) + IF(Mai!G3="Ja", Mai!G33, 0) + IF(Jun!G3="Ja", Jun!G33, 0) + IF(Jul!G3="Ja", Jul!G33, 0) + IF(Aug!G3="Ja", Aug!G33, 0) + IF(Sept!G3="Ja", Sept!G33, 0) + IF(Okt!G3="Ja", Okt!G33, 0) + IF(Nov!G3="Ja", Nov!G33, 0) + IF(Dez!G3="Ja", Dez!G33, 0)) / (IF(Jan!G3="Ja", 1, 0) + IF(Feb!G3="Ja", 1, 0) + IF(März!G3="Ja", 1, 0) + IF(April!G3="Ja", 1, 0) + IF(Mai!G3="Ja", 1, 0) + IF(Jun!G3="Ja", 1, 0) + IF(Jul!G3="Ja", 1, 0) + IF(Aug!G3="Ja", 1, 0) + IF(Sept!G3="Ja", 1, 0) + IF(Okt!G3="Ja", 1, 0) + IF(Nov!G3="Ja", 1, 0) + IF(Dez!G3="Ja", 1, 0)), "")</f>
        <v/>
      </c>
      <c r="I33" s="8"/>
    </row>
    <row r="34" spans="4:11" s="3" customFormat="1" ht="13" customHeight="1" x14ac:dyDescent="0.35">
      <c r="D34" s="14"/>
      <c r="E34" s="15"/>
      <c r="F34" s="54" t="s">
        <v>13</v>
      </c>
      <c r="G34" s="103"/>
      <c r="H34" s="160" t="str">
        <f>IFERROR((IF(Jan!G3="Ja", Jan!G34, 0) + IF(Feb!G3="Ja", Feb!G34, 0) + IF(März!G3="Ja", März!G34, 0) + IF(April!G3="Ja", April!G34, 0) + IF(Mai!G3="Ja", Mai!G34, 0) + IF(Jun!G3="Ja", Jun!G34, 0) + IF(Jul!G3="Ja", Jul!G34, 0) + IF(Aug!G3="Ja", Aug!G34, 0) + IF(Sept!G3="Ja", Sept!G34, 0) + IF(Okt!G3="Ja", Okt!G34, 0) + IF(Nov!G3="Ja", Nov!G34, 0) + IF(Dez!G3="Ja", Dez!G34, 0)) / (IF(Jan!G3="Ja", 1, 0) + IF(Feb!G3="Ja", 1, 0) + IF(März!G3="Ja", 1, 0) + IF(April!G3="Ja", 1, 0) + IF(Mai!G3="Ja", 1, 0) + IF(Jun!G3="Ja", 1, 0) + IF(Jul!G3="Ja", 1, 0) + IF(Aug!G3="Ja", 1, 0) + IF(Sept!G3="Ja", 1, 0) + IF(Okt!G3="Ja", 1, 0) + IF(Nov!G3="Ja", 1, 0) + IF(Dez!G3="Ja", 1, 0)), "")</f>
        <v/>
      </c>
      <c r="I34" s="8"/>
    </row>
    <row r="35" spans="4:11" s="3" customFormat="1" ht="13" customHeight="1" x14ac:dyDescent="0.35">
      <c r="D35" s="14"/>
      <c r="E35" s="15"/>
      <c r="F35" s="54" t="s">
        <v>15</v>
      </c>
      <c r="G35" s="103"/>
      <c r="H35" s="160" t="str">
        <f>IFERROR((IF(Jan!G3="Ja", Jan!G35, 0) + IF(Feb!G3="Ja", Feb!G35, 0) + IF(März!G3="Ja", März!G35, 0) + IF(April!G3="Ja", April!G35, 0) + IF(Mai!G3="Ja", Mai!G35, 0) + IF(Jun!G3="Ja", Jun!G35, 0) + IF(Jul!G3="Ja", Jul!G35, 0) + IF(Aug!G3="Ja", Aug!G35, 0) + IF(Sept!G3="Ja", Sept!G35, 0) + IF(Okt!G3="Ja", Okt!G35, 0) + IF(Nov!G3="Ja", Nov!G35, 0) + IF(Dez!G3="Ja", Dez!G35, 0)) / (IF(Jan!G3="Ja", 1, 0) + IF(Feb!G3="Ja", 1, 0) + IF(März!G3="Ja", 1, 0) + IF(April!G3="Ja", 1, 0) + IF(Mai!G3="Ja", 1, 0) + IF(Jun!G3="Ja", 1, 0) + IF(Jul!G3="Ja", 1, 0) + IF(Aug!G3="Ja", 1, 0) + IF(Sept!G3="Ja", 1, 0) + IF(Okt!G3="Ja", 1, 0) + IF(Nov!G3="Ja", 1, 0) + IF(Dez!G3="Ja", 1, 0)), "")</f>
        <v/>
      </c>
      <c r="I35" s="8"/>
    </row>
    <row r="36" spans="4:11" s="3" customFormat="1" ht="13" customHeight="1" x14ac:dyDescent="0.35">
      <c r="D36" s="14"/>
      <c r="E36" s="15"/>
      <c r="F36" s="96" t="s">
        <v>110</v>
      </c>
      <c r="G36" s="103"/>
      <c r="H36" s="160" t="str">
        <f>IFERROR((IF(Jan!G3="Ja", Jan!G36, 0) + IF(Feb!G3="Ja", Feb!G36, 0) + IF(März!G3="Ja", März!G36, 0) + IF(April!G3="Ja", April!G36, 0) + IF(Mai!G3="Ja", Mai!G36, 0) + IF(Jun!G3="Ja", Jun!G36, 0) + IF(Jul!G3="Ja", Jul!G36, 0) + IF(Aug!G3="Ja", Aug!G36, 0) + IF(Sept!G3="Ja", Sept!G36, 0) + IF(Okt!G3="Ja", Okt!G36, 0) + IF(Nov!G3="Ja", Nov!G36, 0) + IF(Dez!G3="Ja", Dez!G36, 0)) / (IF(Jan!G3="Ja", 1, 0) + IF(Feb!G3="Ja", 1, 0) + IF(März!G3="Ja", 1, 0) + IF(April!G3="Ja", 1, 0) + IF(Mai!G3="Ja", 1, 0) + IF(Jun!G3="Ja", 1, 0) + IF(Jul!G3="Ja", 1, 0) + IF(Aug!G3="Ja", 1, 0) + IF(Sept!G3="Ja", 1, 0) + IF(Okt!G3="Ja", 1, 0) + IF(Nov!G3="Ja", 1, 0) + IF(Dez!G3="Ja", 1, 0)), "")</f>
        <v/>
      </c>
      <c r="I36" s="8"/>
    </row>
    <row r="37" spans="4:11" s="3" customFormat="1" ht="13" customHeight="1" x14ac:dyDescent="0.35">
      <c r="D37" s="14"/>
      <c r="E37" s="15"/>
      <c r="F37" s="54" t="s">
        <v>117</v>
      </c>
      <c r="G37" s="103"/>
      <c r="H37" s="160" t="str">
        <f>IFERROR((IF(Jan!G3="Ja", Jan!G37, 0) + IF(Feb!G3="Ja", Feb!G37, 0) + IF(März!G3="Ja", März!G37, 0) + IF(April!G3="Ja", April!G37, 0) + IF(Mai!G3="Ja", Mai!G37, 0) + IF(Jun!G3="Ja", Jun!G37, 0) + IF(Jul!G3="Ja", Jul!G37, 0) + IF(Aug!G3="Ja", Aug!G37, 0) + IF(Sept!G3="Ja", Sept!G37, 0) + IF(Okt!G3="Ja", Okt!G37, 0) + IF(Nov!G3="Ja", Nov!G37, 0) + IF(Dez!G3="Ja", Dez!G37, 0)) / (IF(Jan!G3="Ja", 1, 0) + IF(Feb!G3="Ja", 1, 0) + IF(März!G3="Ja", 1, 0) + IF(April!G3="Ja", 1, 0) + IF(Mai!G3="Ja", 1, 0) + IF(Jun!G3="Ja", 1, 0) + IF(Jul!G3="Ja", 1, 0) + IF(Aug!G3="Ja", 1, 0) + IF(Sept!G3="Ja", 1, 0) + IF(Okt!G3="Ja", 1, 0) + IF(Nov!G3="Ja", 1, 0) + IF(Dez!G3="Ja", 1, 0)), "")</f>
        <v/>
      </c>
      <c r="I37" s="8"/>
    </row>
    <row r="38" spans="4:11" s="3" customFormat="1" ht="13" customHeight="1" x14ac:dyDescent="0.35">
      <c r="D38" s="14"/>
      <c r="E38" s="15"/>
      <c r="F38" s="58" t="s">
        <v>65</v>
      </c>
      <c r="G38" s="103"/>
      <c r="H38" s="160" t="str">
        <f>IFERROR((IF(Jan!G3="Ja", Jan!G38, 0) + IF(Feb!G3="Ja", Feb!G38, 0) + IF(März!G3="Ja", März!G38, 0) + IF(April!G3="Ja", April!G38, 0) + IF(Mai!G3="Ja", Mai!G38, 0) + IF(Jun!G3="Ja", Jun!G38, 0) + IF(Jul!G3="Ja", Jul!G38, 0) + IF(Aug!G3="Ja", Aug!G38, 0) + IF(Sept!G3="Ja", Sept!G38, 0) + IF(Okt!G3="Ja", Okt!G38, 0) + IF(Nov!G3="Ja", Nov!G38, 0) + IF(Dez!G3="Ja", Dez!G38, 0)) / (IF(Jan!G3="Ja", 1, 0) + IF(Feb!G3="Ja", 1, 0) + IF(März!G3="Ja", 1, 0) + IF(April!G3="Ja", 1, 0) + IF(Mai!G3="Ja", 1, 0) + IF(Jun!G3="Ja", 1, 0) + IF(Jul!G3="Ja", 1, 0) + IF(Aug!G3="Ja", 1, 0) + IF(Sept!G3="Ja", 1, 0) + IF(Okt!G3="Ja", 1, 0) + IF(Nov!G3="Ja", 1, 0) + IF(Dez!G3="Ja", 1, 0)), "")</f>
        <v/>
      </c>
      <c r="I38" s="8"/>
    </row>
    <row r="39" spans="4:11" s="3" customFormat="1" ht="13" customHeight="1" x14ac:dyDescent="0.35">
      <c r="D39" s="56"/>
      <c r="E39" s="57"/>
      <c r="F39" s="58" t="s">
        <v>66</v>
      </c>
      <c r="G39" s="103"/>
      <c r="H39" s="160" t="str">
        <f>IFERROR((IF(Jan!G3="Ja", Jan!G39, 0) + IF(Feb!G3="Ja", Feb!G39, 0) + IF(März!G3="Ja", März!G39, 0) + IF(April!G3="Ja", April!G39, 0) + IF(Mai!G3="Ja", Mai!G39, 0) + IF(Jun!G3="Ja", Jun!G39, 0) + IF(Jul!G3="Ja", Jul!G39, 0) + IF(Aug!G3="Ja", Aug!G39, 0) + IF(Sept!G3="Ja", Sept!G39, 0) + IF(Okt!G3="Ja", Okt!G39, 0) + IF(Nov!G3="Ja", Nov!G39, 0) + IF(Dez!G3="Ja", Dez!G39, 0)) / (IF(Jan!G3="Ja", 1, 0) + IF(Feb!G3="Ja", 1, 0) + IF(März!G3="Ja", 1, 0) + IF(April!G3="Ja", 1, 0) + IF(Mai!G3="Ja", 1, 0) + IF(Jun!G3="Ja", 1, 0) + IF(Jul!G3="Ja", 1, 0) + IF(Aug!G3="Ja", 1, 0) + IF(Sept!G3="Ja", 1, 0) + IF(Okt!G3="Ja", 1, 0) + IF(Nov!G3="Ja", 1, 0) + IF(Dez!G3="Ja", 1, 0)), "")</f>
        <v/>
      </c>
      <c r="I39" s="9"/>
    </row>
    <row r="40" spans="4:11" s="3" customFormat="1" ht="13" customHeight="1" x14ac:dyDescent="0.35">
      <c r="D40" s="56"/>
      <c r="E40" s="57"/>
      <c r="F40" s="58" t="s">
        <v>67</v>
      </c>
      <c r="G40" s="103"/>
      <c r="H40" s="160" t="str">
        <f>IFERROR((IF(Jan!G3="Ja", Jan!G40, 0) + IF(Feb!G3="Ja", Feb!G40, 0) + IF(März!G3="Ja", März!G40, 0) + IF(April!G3="Ja", April!G40, 0) + IF(Mai!G3="Ja", Mai!G40, 0) + IF(Jun!G3="Ja", Jun!G40, 0) + IF(Jul!G3="Ja", Jul!G40, 0) + IF(Aug!G3="Ja", Aug!G40, 0) + IF(Sept!G3="Ja", Sept!G40, 0) + IF(Okt!G3="Ja", Okt!G40, 0) + IF(Nov!G3="Ja", Nov!G40, 0) + IF(Dez!G3="Ja", Dez!G40, 0)) / (IF(Jan!G3="Ja", 1, 0) + IF(Feb!G3="Ja", 1, 0) + IF(März!G3="Ja", 1, 0) + IF(April!G3="Ja", 1, 0) + IF(Mai!G3="Ja", 1, 0) + IF(Jun!G3="Ja", 1, 0) + IF(Jul!G3="Ja", 1, 0) + IF(Aug!G3="Ja", 1, 0) + IF(Sept!G3="Ja", 1, 0) + IF(Okt!G3="Ja", 1, 0) + IF(Nov!G3="Ja", 1, 0) + IF(Dez!G3="Ja", 1, 0)), "")</f>
        <v/>
      </c>
      <c r="I40" s="9"/>
    </row>
    <row r="41" spans="4:11" s="3" customFormat="1" ht="13" customHeight="1" x14ac:dyDescent="0.35">
      <c r="D41" s="56"/>
      <c r="E41" s="57"/>
      <c r="F41" s="58" t="s">
        <v>68</v>
      </c>
      <c r="G41" s="103"/>
      <c r="H41" s="160" t="str">
        <f>IFERROR((IF(Jan!G3="Ja", Jan!G41, 0) + IF(Feb!G3="Ja", Feb!G41, 0) + IF(März!G3="Ja", März!G41, 0) + IF(April!G3="Ja", April!G41, 0) + IF(Mai!G3="Ja", Mai!G41, 0) + IF(Jun!G3="Ja", Jun!G41, 0) + IF(Jul!G3="Ja", Jul!G41, 0) + IF(Aug!G3="Ja", Aug!G41, 0) + IF(Sept!G3="Ja", Sept!G41, 0) + IF(Okt!G3="Ja", Okt!G41, 0) + IF(Nov!G3="Ja", Nov!G41, 0) + IF(Dez!G3="Ja", Dez!G41, 0)) / (IF(Jan!G3="Ja", 1, 0) + IF(Feb!G3="Ja", 1, 0) + IF(März!G3="Ja", 1, 0) + IF(April!G3="Ja", 1, 0) + IF(Mai!G3="Ja", 1, 0) + IF(Jun!G3="Ja", 1, 0) + IF(Jul!G3="Ja", 1, 0) + IF(Aug!G3="Ja", 1, 0) + IF(Sept!G3="Ja", 1, 0) + IF(Okt!G3="Ja", 1, 0) + IF(Nov!G3="Ja", 1, 0) + IF(Dez!G3="Ja", 1, 0)), "")</f>
        <v/>
      </c>
      <c r="I41" s="9"/>
    </row>
    <row r="42" spans="4:11" s="3" customFormat="1" ht="13" customHeight="1" x14ac:dyDescent="0.35">
      <c r="D42" s="16"/>
      <c r="E42" s="17"/>
      <c r="F42" s="59" t="s">
        <v>64</v>
      </c>
      <c r="G42" s="103"/>
      <c r="H42" s="160" t="str">
        <f>IFERROR((IF(Jan!G3="Ja", Jan!G42, 0) + IF(Feb!G3="Ja", Feb!G42, 0) + IF(März!G3="Ja", März!G42, 0) + IF(April!G3="Ja", April!G42, 0) + IF(Mai!G3="Ja", Mai!G42, 0) + IF(Jun!G3="Ja", Jun!G42, 0) + IF(Jul!G3="Ja", Jul!G42, 0) + IF(Aug!G3="Ja", Aug!G42, 0) + IF(Sept!G3="Ja", Sept!G42, 0) + IF(Okt!G3="Ja", Okt!G42, 0) + IF(Nov!G3="Ja", Nov!G42, 0) + IF(Dez!G3="Ja", Dez!G42, 0)) / (IF(Jan!G3="Ja", 1, 0) + IF(Feb!G3="Ja", 1, 0) + IF(März!G3="Ja", 1, 0) + IF(April!G3="Ja", 1, 0) + IF(Mai!G3="Ja", 1, 0) + IF(Jun!G3="Ja", 1, 0) + IF(Jul!G3="Ja", 1, 0) + IF(Aug!G3="Ja", 1, 0) + IF(Sept!G3="Ja", 1, 0) + IF(Okt!G3="Ja", 1, 0) + IF(Nov!G3="Ja", 1, 0) + IF(Dez!G3="Ja", 1, 0)), "")</f>
        <v/>
      </c>
      <c r="I42" s="6"/>
    </row>
    <row r="43" spans="4:11" s="3" customFormat="1" ht="15" customHeight="1" x14ac:dyDescent="0.35">
      <c r="D43" s="11"/>
      <c r="E43" s="193" t="s">
        <v>17</v>
      </c>
      <c r="F43" s="193"/>
      <c r="G43" s="119" t="s">
        <v>19</v>
      </c>
      <c r="H43" s="120">
        <f>SUM(G27:G42)</f>
        <v>0</v>
      </c>
    </row>
    <row r="44" spans="4:11" s="3" customFormat="1" x14ac:dyDescent="0.35">
      <c r="H44" s="161"/>
    </row>
    <row r="45" spans="4:11" s="3" customFormat="1" x14ac:dyDescent="0.35">
      <c r="D45" s="11"/>
      <c r="E45" s="82" t="s">
        <v>71</v>
      </c>
      <c r="F45" s="11"/>
      <c r="G45" s="84" t="s">
        <v>26</v>
      </c>
      <c r="H45" s="162"/>
      <c r="I45" s="29" t="s">
        <v>22</v>
      </c>
      <c r="K45" s="147"/>
    </row>
    <row r="46" spans="4:11" s="3" customFormat="1" ht="13" customHeight="1" x14ac:dyDescent="0.35">
      <c r="D46" s="61"/>
      <c r="E46" s="62"/>
      <c r="F46" s="85" t="s">
        <v>59</v>
      </c>
      <c r="G46" s="102"/>
      <c r="H46" s="160" t="str">
        <f>IFERROR((IF(Jan!G3="Ja", Jan!G46, 0) + IF(Feb!G3="Ja", Feb!G46, 0) + IF(März!G3="Ja", März!G46, 0) + IF(April!G3="Ja", April!G46, 0) + IF(Mai!G3="Ja", Mai!G46, 0) + IF(Jun!G3="Ja", Jun!G46, 0) + IF(Jul!G3="Ja", Jul!G46, 0) + IF(Aug!G3="Ja", Aug!G46, 0) + IF(Sept!G3="Ja", Sept!G46, 0) + IF(Okt!G3="Ja", Okt!G46, 0) + IF(Nov!G3="Ja", Nov!G46, 0) + IF(Dez!G3="Ja", Dez!G46, 0)) / (IF(Jan!G3="Ja", 1, 0) + IF(Feb!G3="Ja", 1, 0) + IF(März!G3="Ja", 1, 0) + IF(April!G3="Ja", 1, 0) + IF(Mai!G3="Ja", 1, 0) + IF(Jun!G3="Ja", 1, 0) + IF(Jul!G3="Ja", 1, 0) + IF(Aug!G3="Ja", 1, 0) + IF(Sept!G3="Ja", 1, 0) + IF(Okt!G3="Ja", 1, 0) + IF(Nov!G3="Ja", 1, 0) + IF(Dez!G3="Ja", 1, 0)), "")</f>
        <v/>
      </c>
      <c r="I46" s="7"/>
    </row>
    <row r="47" spans="4:11" s="3" customFormat="1" ht="13" customHeight="1" x14ac:dyDescent="0.35">
      <c r="D47" s="63"/>
      <c r="E47" s="64"/>
      <c r="F47" s="86" t="s">
        <v>69</v>
      </c>
      <c r="G47" s="103"/>
      <c r="H47" s="160" t="str">
        <f>IFERROR((IF(Jan!G3="Ja", Jan!G47, 0) + IF(Feb!G3="Ja", Feb!G47, 0) + IF(März!G3="Ja", März!G47, 0) + IF(April!G3="Ja", April!G47, 0) + IF(Mai!G3="Ja", Mai!G47, 0) + IF(Jun!G3="Ja", Jun!G47, 0) + IF(Jul!G3="Ja", Jul!G47, 0) + IF(Aug!G3="Ja", Aug!G47, 0) + IF(Sept!G3="Ja", Sept!G47, 0) + IF(Okt!G3="Ja", Okt!G47, 0) + IF(Nov!G3="Ja", Nov!G47, 0) + IF(Dez!G3="Ja", Dez!G47, 0)) / (IF(Jan!G3="Ja", 1, 0) + IF(Feb!G3="Ja", 1, 0) + IF(März!G3="Ja", 1, 0) + IF(April!G3="Ja", 1, 0) + IF(Mai!G3="Ja", 1, 0) + IF(Jun!G3="Ja", 1, 0) + IF(Jul!G3="Ja", 1, 0) + IF(Aug!G3="Ja", 1, 0) + IF(Sept!G3="Ja", 1, 0) + IF(Okt!G3="Ja", 1, 0) + IF(Nov!G3="Ja", 1, 0) + IF(Dez!G3="Ja", 1, 0)), "")</f>
        <v/>
      </c>
      <c r="I47" s="8"/>
    </row>
    <row r="48" spans="4:11" s="3" customFormat="1" ht="13" customHeight="1" x14ac:dyDescent="0.35">
      <c r="D48" s="63"/>
      <c r="E48" s="64"/>
      <c r="F48" s="86" t="s">
        <v>70</v>
      </c>
      <c r="G48" s="103"/>
      <c r="H48" s="160" t="str">
        <f>IFERROR((IF(Jan!G3="Ja", Jan!G48, 0) + IF(Feb!G3="Ja", Feb!G48, 0) + IF(März!G3="Ja", März!G48, 0) + IF(April!G3="Ja", April!G48, 0) + IF(Mai!G3="Ja", Mai!G48, 0) + IF(Jun!G3="Ja", Jun!G48, 0) + IF(Jul!G3="Ja", Jul!G48, 0) + IF(Aug!G3="Ja", Aug!G48, 0) + IF(Sept!G3="Ja", Sept!G48, 0) + IF(Okt!G3="Ja", Okt!G48, 0) + IF(Nov!G3="Ja", Nov!G48, 0) + IF(Dez!G3="Ja", Dez!G48, 0)) / (IF(Jan!G3="Ja", 1, 0) + IF(Feb!G3="Ja", 1, 0) + IF(März!G3="Ja", 1, 0) + IF(April!G3="Ja", 1, 0) + IF(Mai!G3="Ja", 1, 0) + IF(Jun!G3="Ja", 1, 0) + IF(Jul!G3="Ja", 1, 0) + IF(Aug!G3="Ja", 1, 0) + IF(Sept!G3="Ja", 1, 0) + IF(Okt!G3="Ja", 1, 0) + IF(Nov!G3="Ja", 1, 0) + IF(Dez!G3="Ja", 1, 0)), "")</f>
        <v/>
      </c>
      <c r="I48" s="8"/>
    </row>
    <row r="49" spans="4:11" s="3" customFormat="1" ht="13" customHeight="1" x14ac:dyDescent="0.35">
      <c r="D49" s="63"/>
      <c r="E49" s="64"/>
      <c r="F49" s="86"/>
      <c r="G49" s="103"/>
      <c r="H49" s="160" t="str">
        <f>IFERROR((IF(Jan!G3="Ja", Jan!G49, 0) + IF(Feb!G3="Ja", Feb!G49, 0) + IF(März!G3="Ja", März!G49, 0) + IF(April!G3="Ja", April!G49, 0) + IF(Mai!G3="Ja", Mai!G49, 0) + IF(Jun!G3="Ja", Jun!G49, 0) + IF(Jul!G3="Ja", Jul!G49, 0) + IF(Aug!G3="Ja", Aug!G49, 0) + IF(Sept!G3="Ja", Sept!G49, 0) + IF(Okt!G3="Ja", Okt!G49, 0) + IF(Nov!G3="Ja", Nov!G49, 0) + IF(Dez!G3="Ja", Dez!G49, 0)) / (IF(Jan!G3="Ja", 1, 0) + IF(Feb!G3="Ja", 1, 0) + IF(März!G3="Ja", 1, 0) + IF(April!G3="Ja", 1, 0) + IF(Mai!G3="Ja", 1, 0) + IF(Jun!G3="Ja", 1, 0) + IF(Jul!G3="Ja", 1, 0) + IF(Aug!G3="Ja", 1, 0) + IF(Sept!G3="Ja", 1, 0) + IF(Okt!G3="Ja", 1, 0) + IF(Nov!G3="Ja", 1, 0) + IF(Dez!G3="Ja", 1, 0)), "")</f>
        <v/>
      </c>
      <c r="I49" s="8"/>
    </row>
    <row r="50" spans="4:11" s="3" customFormat="1" ht="15" customHeight="1" x14ac:dyDescent="0.35">
      <c r="D50" s="11"/>
      <c r="E50" s="193" t="s">
        <v>60</v>
      </c>
      <c r="F50" s="193"/>
      <c r="G50" s="119" t="s">
        <v>19</v>
      </c>
      <c r="H50" s="120">
        <f>SUM(G46:G49)</f>
        <v>0</v>
      </c>
    </row>
    <row r="51" spans="4:11" s="3" customFormat="1" x14ac:dyDescent="0.35">
      <c r="G51" s="121"/>
      <c r="H51" s="122"/>
    </row>
    <row r="52" spans="4:11" s="3" customFormat="1" ht="15" customHeight="1" x14ac:dyDescent="0.35">
      <c r="D52" s="181" t="s">
        <v>18</v>
      </c>
      <c r="E52" s="182"/>
      <c r="F52" s="182"/>
      <c r="G52" s="123"/>
      <c r="H52" s="120">
        <f>H24+H43+H50</f>
        <v>0</v>
      </c>
    </row>
    <row r="53" spans="4:11" s="3" customFormat="1" x14ac:dyDescent="0.35"/>
    <row r="54" spans="4:11" s="3" customFormat="1" ht="15" customHeight="1" x14ac:dyDescent="0.35">
      <c r="D54" s="183" t="s">
        <v>0</v>
      </c>
      <c r="E54" s="184"/>
      <c r="F54" s="184"/>
      <c r="G54" s="184"/>
      <c r="H54" s="105">
        <f>H10</f>
        <v>0</v>
      </c>
      <c r="K54" s="147"/>
    </row>
    <row r="55" spans="4:11" s="3" customFormat="1" ht="15" customHeight="1" thickBot="1" x14ac:dyDescent="0.4">
      <c r="D55" s="185" t="s">
        <v>5</v>
      </c>
      <c r="E55" s="186"/>
      <c r="F55" s="186"/>
      <c r="G55" s="186"/>
      <c r="H55" s="106">
        <f>H52</f>
        <v>0</v>
      </c>
    </row>
    <row r="56" spans="4:11" s="3" customFormat="1" ht="32.25" customHeight="1" thickBot="1" x14ac:dyDescent="0.4">
      <c r="D56" s="187" t="s">
        <v>102</v>
      </c>
      <c r="E56" s="188"/>
      <c r="F56" s="188"/>
      <c r="G56" s="188"/>
      <c r="H56" s="107">
        <f>H54-H55</f>
        <v>0</v>
      </c>
      <c r="I56" s="27" t="str">
        <f>IF(Bilanz&gt;-1, " Überschuss", " Fehlbetrag")</f>
        <v xml:space="preserve"> Überschuss</v>
      </c>
    </row>
    <row r="57" spans="4:11" s="3" customFormat="1" x14ac:dyDescent="0.35"/>
    <row r="58" spans="4:11" s="3" customFormat="1" x14ac:dyDescent="0.35"/>
    <row r="59" spans="4:11" s="3" customFormat="1" x14ac:dyDescent="0.35">
      <c r="H59" s="18"/>
    </row>
    <row r="60" spans="4:11" s="3" customFormat="1" x14ac:dyDescent="0.35"/>
    <row r="61" spans="4:11" s="3" customFormat="1" x14ac:dyDescent="0.35">
      <c r="H61" s="18"/>
    </row>
    <row r="62" spans="4:11" s="3" customFormat="1" x14ac:dyDescent="0.35"/>
    <row r="63" spans="4:11" s="3" customFormat="1" x14ac:dyDescent="0.35"/>
    <row r="64" spans="4:11" s="3" customFormat="1" x14ac:dyDescent="0.35"/>
    <row r="65" s="3" customFormat="1" x14ac:dyDescent="0.35"/>
    <row r="66" s="3" customFormat="1" x14ac:dyDescent="0.35"/>
    <row r="67" s="3" customFormat="1" x14ac:dyDescent="0.35"/>
    <row r="68" s="3" customFormat="1" x14ac:dyDescent="0.35"/>
    <row r="69" s="3" customFormat="1" x14ac:dyDescent="0.35"/>
    <row r="70" s="3" customFormat="1" x14ac:dyDescent="0.35"/>
    <row r="71" s="3" customFormat="1" x14ac:dyDescent="0.35"/>
    <row r="72" s="3" customFormat="1" x14ac:dyDescent="0.35"/>
    <row r="73" s="3" customFormat="1" x14ac:dyDescent="0.35"/>
    <row r="74" s="3" customFormat="1" x14ac:dyDescent="0.35"/>
    <row r="75" s="3" customFormat="1" x14ac:dyDescent="0.35"/>
    <row r="76" s="3" customFormat="1" x14ac:dyDescent="0.35"/>
    <row r="77" s="3" customFormat="1" x14ac:dyDescent="0.35"/>
    <row r="78" s="3" customFormat="1" x14ac:dyDescent="0.35"/>
    <row r="79" s="3" customFormat="1" x14ac:dyDescent="0.35"/>
    <row r="80" s="3" customFormat="1" x14ac:dyDescent="0.35"/>
    <row r="81" s="3" customFormat="1" x14ac:dyDescent="0.35"/>
    <row r="82" s="3" customFormat="1" x14ac:dyDescent="0.35"/>
    <row r="83" s="3" customFormat="1" x14ac:dyDescent="0.35"/>
    <row r="84" s="3" customFormat="1" x14ac:dyDescent="0.35"/>
    <row r="85" s="3" customFormat="1" x14ac:dyDescent="0.35"/>
    <row r="86" s="3" customFormat="1" x14ac:dyDescent="0.35"/>
    <row r="87" s="3" customFormat="1" x14ac:dyDescent="0.35"/>
    <row r="88" s="3" customFormat="1" x14ac:dyDescent="0.35"/>
    <row r="89" s="3" customFormat="1" x14ac:dyDescent="0.35"/>
    <row r="90" s="3" customFormat="1" x14ac:dyDescent="0.35"/>
    <row r="91" s="3" customFormat="1" x14ac:dyDescent="0.35"/>
    <row r="92" s="3" customFormat="1" x14ac:dyDescent="0.35"/>
    <row r="93" s="3" customFormat="1" x14ac:dyDescent="0.35"/>
    <row r="94" s="3" customFormat="1" x14ac:dyDescent="0.35"/>
    <row r="95" s="3" customFormat="1" x14ac:dyDescent="0.35"/>
    <row r="96" s="3" customFormat="1" x14ac:dyDescent="0.35"/>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sheetData>
  <sheetProtection selectLockedCells="1"/>
  <mergeCells count="9">
    <mergeCell ref="D52:F52"/>
    <mergeCell ref="D54:G54"/>
    <mergeCell ref="D55:G55"/>
    <mergeCell ref="D56:G56"/>
    <mergeCell ref="D10:F10"/>
    <mergeCell ref="D12:G12"/>
    <mergeCell ref="E24:F24"/>
    <mergeCell ref="E43:F43"/>
    <mergeCell ref="E50:F50"/>
  </mergeCells>
  <conditionalFormatting sqref="G6:G9">
    <cfRule type="dataBar" priority="21">
      <dataBar>
        <cfvo type="min"/>
        <cfvo type="max"/>
        <color theme="9" tint="0.79998168889431442"/>
      </dataBar>
      <extLst>
        <ext xmlns:x14="http://schemas.microsoft.com/office/spreadsheetml/2009/9/main" uri="{B025F937-C7B1-47D3-B67F-A62EFF666E3E}">
          <x14:id>{3D49D880-95F2-4193-9B35-7F97385404E7}</x14:id>
        </ext>
      </extLst>
    </cfRule>
  </conditionalFormatting>
  <conditionalFormatting sqref="G14:G23">
    <cfRule type="dataBar" priority="22">
      <dataBar>
        <cfvo type="min"/>
        <cfvo type="max"/>
        <color theme="5" tint="0.79998168889431442"/>
      </dataBar>
      <extLst>
        <ext xmlns:x14="http://schemas.microsoft.com/office/spreadsheetml/2009/9/main" uri="{B025F937-C7B1-47D3-B67F-A62EFF666E3E}">
          <x14:id>{0413698D-5876-4CEA-9F6F-70262C514667}</x14:id>
        </ext>
      </extLst>
    </cfRule>
  </conditionalFormatting>
  <conditionalFormatting sqref="G27:G42">
    <cfRule type="dataBar" priority="25">
      <dataBar>
        <cfvo type="min"/>
        <cfvo type="max"/>
        <color theme="5" tint="0.79998168889431442"/>
      </dataBar>
      <extLst>
        <ext xmlns:x14="http://schemas.microsoft.com/office/spreadsheetml/2009/9/main" uri="{B025F937-C7B1-47D3-B67F-A62EFF666E3E}">
          <x14:id>{982A532F-A791-4773-B4C5-ABAB88B5514E}</x14:id>
        </ext>
      </extLst>
    </cfRule>
  </conditionalFormatting>
  <conditionalFormatting sqref="G46:G49">
    <cfRule type="dataBar" priority="24">
      <dataBar>
        <cfvo type="min"/>
        <cfvo type="max"/>
        <color theme="5" tint="0.79998168889431442"/>
      </dataBar>
      <extLst>
        <ext xmlns:x14="http://schemas.microsoft.com/office/spreadsheetml/2009/9/main" uri="{B025F937-C7B1-47D3-B67F-A62EFF666E3E}">
          <x14:id>{B44D1C50-7A40-46A4-982F-7D82554BCF30}</x14:id>
        </ext>
      </extLst>
    </cfRule>
  </conditionalFormatting>
  <conditionalFormatting sqref="H56">
    <cfRule type="cellIs" dxfId="5" priority="2" operator="lessThanOrEqual">
      <formula>-0.5</formula>
    </cfRule>
    <cfRule type="cellIs" dxfId="4" priority="3" operator="between">
      <formula>-0.5</formula>
      <formula>0.5</formula>
    </cfRule>
    <cfRule type="cellIs" dxfId="3" priority="4" operator="greaterThanOrEqual">
      <formula>0.5</formula>
    </cfRule>
  </conditionalFormatting>
  <conditionalFormatting sqref="I56">
    <cfRule type="expression" dxfId="2" priority="7">
      <formula>Bilanz&lt;=-0.5</formula>
    </cfRule>
    <cfRule type="expression" dxfId="1" priority="8">
      <formula>Bilanz=0</formula>
    </cfRule>
    <cfRule type="expression" dxfId="0" priority="9">
      <formula>Bilanz&gt;=0.5</formula>
    </cfRule>
  </conditionalFormatting>
  <hyperlinks>
    <hyperlink ref="C1:F1" location="Übersicht!A1" display="Zurück zur Übersicht" xr:uid="{174A510B-3D14-4339-BB02-26E880C761F2}"/>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3D49D880-95F2-4193-9B35-7F97385404E7}">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0413698D-5876-4CEA-9F6F-70262C514667}">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982A532F-A791-4773-B4C5-ABAB88B5514E}">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B44D1C50-7A40-46A4-982F-7D82554BCF30}">
            <x14:dataBar minLength="0" maxLength="100" gradient="0">
              <x14:cfvo type="autoMin"/>
              <x14:cfvo type="autoMax"/>
              <x14:negativeFillColor rgb="FFFF0000"/>
              <x14:axisColor rgb="FF000000"/>
            </x14:dataBar>
          </x14:cfRule>
          <xm:sqref>G46:G49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9143-41C5-4C22-B38B-1A2948090BD2}">
  <sheetPr>
    <tabColor rgb="FFFFFF00"/>
  </sheetPr>
  <dimension ref="A1:ON356"/>
  <sheetViews>
    <sheetView workbookViewId="0">
      <selection activeCell="F39" sqref="F39"/>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x14ac:dyDescent="0.35">
      <c r="C1" s="43" t="s">
        <v>52</v>
      </c>
      <c r="D1" s="43"/>
      <c r="E1" s="43"/>
      <c r="F1" s="43"/>
    </row>
    <row r="2" spans="2:9" s="3" customFormat="1" ht="13.3" thickBot="1" x14ac:dyDescent="0.4"/>
    <row r="3" spans="2:9" s="5" customFormat="1" ht="17.149999999999999" thickTop="1" thickBot="1" x14ac:dyDescent="0.5">
      <c r="D3" s="98" t="s">
        <v>75</v>
      </c>
      <c r="E3" s="99"/>
      <c r="F3" s="99"/>
      <c r="G3" s="100"/>
    </row>
    <row r="4" spans="2:9" ht="13.3" thickTop="1" x14ac:dyDescent="0.35">
      <c r="B4" s="3"/>
      <c r="D4" s="3"/>
      <c r="E4" s="3"/>
      <c r="F4" s="3"/>
      <c r="G4" s="3"/>
      <c r="H4" s="3"/>
    </row>
    <row r="5" spans="2:9" ht="15" customHeight="1" x14ac:dyDescent="0.35">
      <c r="B5" s="3"/>
      <c r="D5" s="148" t="s">
        <v>62</v>
      </c>
      <c r="E5" s="149"/>
      <c r="F5" s="149"/>
      <c r="G5" s="163" t="s">
        <v>26</v>
      </c>
      <c r="H5" s="108"/>
      <c r="I5" s="29" t="s">
        <v>22</v>
      </c>
    </row>
    <row r="6" spans="2:9" x14ac:dyDescent="0.35">
      <c r="B6" s="3"/>
      <c r="D6" s="73"/>
      <c r="E6" s="74"/>
      <c r="F6" s="24" t="s">
        <v>2</v>
      </c>
      <c r="G6" s="102"/>
      <c r="H6" s="109"/>
      <c r="I6" s="7"/>
    </row>
    <row r="7" spans="2:9" x14ac:dyDescent="0.35">
      <c r="B7" s="3"/>
      <c r="D7" s="75"/>
      <c r="E7" s="76"/>
      <c r="F7" s="25" t="s">
        <v>3</v>
      </c>
      <c r="G7" s="103">
        <v>285</v>
      </c>
      <c r="H7" s="109"/>
      <c r="I7" s="8"/>
    </row>
    <row r="8" spans="2:9" x14ac:dyDescent="0.35">
      <c r="B8" s="3"/>
      <c r="D8" s="75"/>
      <c r="E8" s="76"/>
      <c r="F8" s="25" t="s">
        <v>1</v>
      </c>
      <c r="G8" s="103">
        <v>50</v>
      </c>
      <c r="H8" s="109"/>
      <c r="I8" s="8"/>
    </row>
    <row r="9" spans="2:9" x14ac:dyDescent="0.35">
      <c r="B9" s="3"/>
      <c r="D9" s="77"/>
      <c r="E9" s="78"/>
      <c r="F9" s="26"/>
      <c r="G9" s="104"/>
      <c r="H9" s="110"/>
      <c r="I9" s="9"/>
    </row>
    <row r="10" spans="2:9" ht="15" customHeight="1" x14ac:dyDescent="0.35">
      <c r="B10" s="3"/>
      <c r="D10" s="189" t="s">
        <v>4</v>
      </c>
      <c r="E10" s="190"/>
      <c r="F10" s="190"/>
      <c r="G10" s="164" t="s">
        <v>19</v>
      </c>
      <c r="H10" s="165">
        <f>SUM(G6:G9)</f>
        <v>335</v>
      </c>
      <c r="I10" s="28"/>
    </row>
    <row r="11" spans="2:9" s="3" customFormat="1" x14ac:dyDescent="0.35">
      <c r="H11" s="111"/>
      <c r="I11" s="28"/>
    </row>
    <row r="12" spans="2:9" ht="15" customHeight="1" x14ac:dyDescent="0.35">
      <c r="B12" s="3"/>
      <c r="D12" s="191" t="s">
        <v>5</v>
      </c>
      <c r="E12" s="192"/>
      <c r="F12" s="192"/>
      <c r="G12" s="192"/>
      <c r="H12" s="112"/>
      <c r="I12" s="28"/>
    </row>
    <row r="13" spans="2:9" x14ac:dyDescent="0.35">
      <c r="B13" s="3"/>
      <c r="D13" s="81"/>
      <c r="E13" s="82" t="s">
        <v>6</v>
      </c>
      <c r="F13" s="83"/>
      <c r="G13" s="84" t="s">
        <v>26</v>
      </c>
      <c r="H13" s="113"/>
      <c r="I13" s="29" t="s">
        <v>22</v>
      </c>
    </row>
    <row r="14" spans="2:9" ht="13" customHeight="1" x14ac:dyDescent="0.35">
      <c r="B14" s="3"/>
      <c r="D14" s="61"/>
      <c r="E14" s="62"/>
      <c r="F14" s="25" t="s">
        <v>23</v>
      </c>
      <c r="G14" s="102">
        <v>15</v>
      </c>
      <c r="H14" s="113"/>
      <c r="I14" s="19" t="s">
        <v>28</v>
      </c>
    </row>
    <row r="15" spans="2:9" ht="13" customHeight="1" x14ac:dyDescent="0.35">
      <c r="B15" s="3"/>
      <c r="D15" s="63"/>
      <c r="E15" s="64"/>
      <c r="F15" s="25" t="s">
        <v>9</v>
      </c>
      <c r="G15" s="103">
        <v>20</v>
      </c>
      <c r="H15" s="113"/>
      <c r="I15" s="19" t="s">
        <v>90</v>
      </c>
    </row>
    <row r="16" spans="2:9" ht="13" customHeight="1" x14ac:dyDescent="0.35">
      <c r="B16" s="3"/>
      <c r="D16" s="63"/>
      <c r="E16" s="64"/>
      <c r="F16" s="86" t="s">
        <v>14</v>
      </c>
      <c r="G16" s="103"/>
      <c r="H16" s="113"/>
      <c r="I16" s="19"/>
    </row>
    <row r="17" spans="2:11" ht="13" customHeight="1" x14ac:dyDescent="0.35">
      <c r="B17" s="3"/>
      <c r="D17" s="63"/>
      <c r="E17" s="64"/>
      <c r="F17" s="25" t="s">
        <v>104</v>
      </c>
      <c r="G17" s="103">
        <f>426/12</f>
        <v>35.5</v>
      </c>
      <c r="H17" s="113"/>
      <c r="I17" s="19" t="s">
        <v>116</v>
      </c>
    </row>
    <row r="18" spans="2:11" ht="13" customHeight="1" x14ac:dyDescent="0.35">
      <c r="B18" s="3"/>
      <c r="D18" s="63"/>
      <c r="E18" s="64"/>
      <c r="F18" s="86" t="s">
        <v>105</v>
      </c>
      <c r="G18" s="103"/>
      <c r="H18" s="113"/>
      <c r="I18" s="19"/>
      <c r="K18" s="20"/>
    </row>
    <row r="19" spans="2:11" ht="13" customHeight="1" x14ac:dyDescent="0.35">
      <c r="B19" s="3"/>
      <c r="D19" s="63"/>
      <c r="E19" s="64"/>
      <c r="F19" s="25" t="s">
        <v>7</v>
      </c>
      <c r="G19" s="103"/>
      <c r="H19" s="113"/>
      <c r="I19" s="19"/>
    </row>
    <row r="20" spans="2:11" ht="13" customHeight="1" x14ac:dyDescent="0.35">
      <c r="B20" s="3"/>
      <c r="D20" s="63"/>
      <c r="E20" s="64"/>
      <c r="F20" s="86" t="s">
        <v>12</v>
      </c>
      <c r="G20" s="103"/>
      <c r="H20" s="113"/>
      <c r="I20" s="19"/>
    </row>
    <row r="21" spans="2:11" ht="13" customHeight="1" x14ac:dyDescent="0.35">
      <c r="B21" s="3"/>
      <c r="D21" s="63"/>
      <c r="E21" s="64"/>
      <c r="F21" s="86" t="s">
        <v>8</v>
      </c>
      <c r="G21" s="103"/>
      <c r="H21" s="113"/>
      <c r="I21" s="19"/>
    </row>
    <row r="22" spans="2:11" ht="13" customHeight="1" x14ac:dyDescent="0.35">
      <c r="B22" s="3"/>
      <c r="D22" s="63"/>
      <c r="E22" s="64"/>
      <c r="F22" s="97"/>
      <c r="G22" s="103"/>
      <c r="H22" s="113"/>
      <c r="I22" s="19"/>
    </row>
    <row r="23" spans="2:11" ht="13" customHeight="1" x14ac:dyDescent="0.35">
      <c r="B23" s="3"/>
      <c r="D23" s="63"/>
      <c r="E23" s="64"/>
      <c r="F23" s="97"/>
      <c r="G23" s="103"/>
      <c r="H23" s="113"/>
      <c r="I23" s="19"/>
    </row>
    <row r="24" spans="2:11" ht="15" customHeight="1" x14ac:dyDescent="0.35">
      <c r="B24" s="3"/>
      <c r="D24" s="81"/>
      <c r="E24" s="193" t="s">
        <v>16</v>
      </c>
      <c r="F24" s="193"/>
      <c r="G24" s="80" t="s">
        <v>19</v>
      </c>
      <c r="H24" s="114">
        <f>SUM(G14:G23)</f>
        <v>70.5</v>
      </c>
      <c r="I24" s="28"/>
    </row>
    <row r="25" spans="2:11" s="3" customFormat="1" x14ac:dyDescent="0.35">
      <c r="H25" s="115"/>
      <c r="I25" s="28"/>
    </row>
    <row r="26" spans="2:11" x14ac:dyDescent="0.35">
      <c r="B26" s="87"/>
      <c r="C26" s="88"/>
      <c r="D26" s="89"/>
      <c r="E26" s="90" t="s">
        <v>61</v>
      </c>
      <c r="F26" s="91"/>
      <c r="G26" s="92"/>
      <c r="H26" s="113"/>
      <c r="I26" s="29" t="s">
        <v>22</v>
      </c>
    </row>
    <row r="27" spans="2:11" ht="13" customHeight="1" x14ac:dyDescent="0.35">
      <c r="B27" s="95"/>
      <c r="D27" s="12"/>
      <c r="E27" s="13"/>
      <c r="F27" s="54" t="s">
        <v>111</v>
      </c>
      <c r="G27" s="152">
        <f>SUMIF(I69:I216,F27,G69:G216)</f>
        <v>37.5</v>
      </c>
      <c r="H27" s="113"/>
      <c r="I27" s="7"/>
    </row>
    <row r="28" spans="2:11" ht="13" customHeight="1" x14ac:dyDescent="0.35">
      <c r="B28" s="95"/>
      <c r="D28" s="14"/>
      <c r="E28" s="15"/>
      <c r="F28" s="54" t="s">
        <v>11</v>
      </c>
      <c r="G28" s="153">
        <f>SUMIF(I69:I216,F28,G69:G216)</f>
        <v>0</v>
      </c>
      <c r="H28" s="113"/>
      <c r="I28" s="8"/>
    </row>
    <row r="29" spans="2:11" ht="13" customHeight="1" x14ac:dyDescent="0.35">
      <c r="B29" s="95"/>
      <c r="D29" s="14"/>
      <c r="E29" s="15"/>
      <c r="F29" s="54" t="s">
        <v>108</v>
      </c>
      <c r="G29" s="153">
        <f>SUMIF(I69:I216,F29,G69:G216)</f>
        <v>0</v>
      </c>
      <c r="H29" s="113"/>
      <c r="I29" s="8"/>
    </row>
    <row r="30" spans="2:11" ht="13" customHeight="1" x14ac:dyDescent="0.35">
      <c r="B30" s="95"/>
      <c r="D30" s="14"/>
      <c r="E30" s="15"/>
      <c r="F30" s="54" t="s">
        <v>10</v>
      </c>
      <c r="G30" s="153">
        <f>SUMIF(I69:I216,F30,G69:G216)</f>
        <v>99.95</v>
      </c>
      <c r="H30" s="113"/>
      <c r="I30" s="8"/>
    </row>
    <row r="31" spans="2:11" ht="13" customHeight="1" x14ac:dyDescent="0.35">
      <c r="B31" s="95"/>
      <c r="D31" s="14"/>
      <c r="E31" s="15"/>
      <c r="F31" s="54" t="s">
        <v>106</v>
      </c>
      <c r="G31" s="153">
        <f>SUMIF(I69:I216,F31,G69:G216)</f>
        <v>30.5</v>
      </c>
      <c r="H31" s="113"/>
      <c r="I31" s="8"/>
    </row>
    <row r="32" spans="2:11" ht="13" customHeight="1" x14ac:dyDescent="0.35">
      <c r="B32" s="95"/>
      <c r="D32" s="14"/>
      <c r="E32" s="15"/>
      <c r="F32" s="54" t="s">
        <v>109</v>
      </c>
      <c r="G32" s="153">
        <f>SUMIF(I69:I216,F32,G69:G216)</f>
        <v>0</v>
      </c>
      <c r="H32" s="113"/>
      <c r="I32" s="8"/>
    </row>
    <row r="33" spans="2:9" ht="13" customHeight="1" x14ac:dyDescent="0.35">
      <c r="B33" s="95"/>
      <c r="D33" s="14"/>
      <c r="E33" s="15"/>
      <c r="F33" s="54" t="s">
        <v>107</v>
      </c>
      <c r="G33" s="153">
        <f>SUMIF(I69:I216,F33,G69:G216)</f>
        <v>39</v>
      </c>
      <c r="H33" s="113"/>
      <c r="I33" s="8"/>
    </row>
    <row r="34" spans="2:9" ht="13" customHeight="1" x14ac:dyDescent="0.35">
      <c r="B34" s="95"/>
      <c r="D34" s="14"/>
      <c r="E34" s="15"/>
      <c r="F34" s="54" t="s">
        <v>13</v>
      </c>
      <c r="G34" s="153">
        <f>SUMIF(I69:I216,F34,G69:G216)</f>
        <v>0</v>
      </c>
      <c r="H34" s="113"/>
      <c r="I34" s="8"/>
    </row>
    <row r="35" spans="2:9" ht="13" customHeight="1" x14ac:dyDescent="0.35">
      <c r="B35" s="95"/>
      <c r="D35" s="14"/>
      <c r="E35" s="15"/>
      <c r="F35" s="54" t="s">
        <v>15</v>
      </c>
      <c r="G35" s="153">
        <f>SUMIF(I69:I216,F35,G69:G216)</f>
        <v>0</v>
      </c>
      <c r="H35" s="113"/>
      <c r="I35" s="8"/>
    </row>
    <row r="36" spans="2:9" ht="13" customHeight="1" x14ac:dyDescent="0.35">
      <c r="B36" s="95"/>
      <c r="D36" s="14"/>
      <c r="E36" s="15"/>
      <c r="F36" s="96" t="s">
        <v>110</v>
      </c>
      <c r="G36" s="153">
        <f>SUMIF(I69:I216,F36,G69:G216)</f>
        <v>0</v>
      </c>
      <c r="H36" s="113"/>
      <c r="I36" s="8"/>
    </row>
    <row r="37" spans="2:9" ht="13" customHeight="1" x14ac:dyDescent="0.35">
      <c r="B37" s="95"/>
      <c r="D37" s="14"/>
      <c r="E37" s="15"/>
      <c r="F37" s="54" t="s">
        <v>117</v>
      </c>
      <c r="G37" s="153">
        <f>SUMIF(I69:I216,F37,G69:G216)</f>
        <v>0</v>
      </c>
      <c r="H37" s="113"/>
      <c r="I37" s="8"/>
    </row>
    <row r="38" spans="2:9" ht="13" customHeight="1" x14ac:dyDescent="0.35">
      <c r="B38" s="95"/>
      <c r="D38" s="14"/>
      <c r="E38" s="15"/>
      <c r="F38" s="58" t="s">
        <v>65</v>
      </c>
      <c r="G38" s="153">
        <f>SUMIF(I69:I216,F38,G69:G216)</f>
        <v>0</v>
      </c>
      <c r="H38" s="113"/>
      <c r="I38" s="8"/>
    </row>
    <row r="39" spans="2:9" ht="13" customHeight="1" x14ac:dyDescent="0.35">
      <c r="B39" s="95"/>
      <c r="D39" s="56"/>
      <c r="E39" s="57"/>
      <c r="F39" s="58" t="s">
        <v>66</v>
      </c>
      <c r="G39" s="154">
        <f>SUMIF(I69:I216,F39,G69:G216)</f>
        <v>0</v>
      </c>
      <c r="H39" s="113"/>
      <c r="I39" s="9"/>
    </row>
    <row r="40" spans="2:9" ht="13" customHeight="1" x14ac:dyDescent="0.35">
      <c r="B40" s="95"/>
      <c r="D40" s="56"/>
      <c r="E40" s="57"/>
      <c r="F40" s="58" t="s">
        <v>67</v>
      </c>
      <c r="G40" s="153">
        <f>SUMIF(I69:I216,F40,G69:G216)</f>
        <v>0</v>
      </c>
      <c r="H40" s="113"/>
      <c r="I40" s="9"/>
    </row>
    <row r="41" spans="2:9" ht="13" customHeight="1" x14ac:dyDescent="0.35">
      <c r="B41" s="95"/>
      <c r="D41" s="56"/>
      <c r="E41" s="57"/>
      <c r="F41" s="58" t="s">
        <v>68</v>
      </c>
      <c r="G41" s="155">
        <f>SUMIF(I69:I216,F41,G69:G216)</f>
        <v>0</v>
      </c>
      <c r="H41" s="113"/>
      <c r="I41" s="9"/>
    </row>
    <row r="42" spans="2:9" ht="13" customHeight="1" x14ac:dyDescent="0.35">
      <c r="B42" s="95"/>
      <c r="D42" s="56"/>
      <c r="E42" s="57"/>
      <c r="F42" s="59" t="s">
        <v>64</v>
      </c>
      <c r="G42" s="155">
        <f>SUMIF(I69:I216,F42,G69:G216)</f>
        <v>0</v>
      </c>
      <c r="H42" s="113"/>
      <c r="I42" s="9"/>
    </row>
    <row r="43" spans="2:9" ht="15" customHeight="1" x14ac:dyDescent="0.35">
      <c r="B43" s="95"/>
      <c r="D43" s="11"/>
      <c r="E43" s="193" t="s">
        <v>17</v>
      </c>
      <c r="F43" s="193"/>
      <c r="G43" s="80" t="s">
        <v>19</v>
      </c>
      <c r="H43" s="114">
        <f>SUM(G27:G42)</f>
        <v>206.95</v>
      </c>
    </row>
    <row r="44" spans="2:9" s="3" customFormat="1" x14ac:dyDescent="0.35">
      <c r="B44" s="95"/>
      <c r="H44" s="115"/>
    </row>
    <row r="45" spans="2:9" x14ac:dyDescent="0.35">
      <c r="B45" s="95"/>
      <c r="D45" s="11"/>
      <c r="E45" s="82" t="s">
        <v>71</v>
      </c>
      <c r="F45" s="11"/>
      <c r="G45" s="60"/>
      <c r="H45" s="113"/>
      <c r="I45" s="29" t="s">
        <v>22</v>
      </c>
    </row>
    <row r="46" spans="2:9" ht="13" customHeight="1" x14ac:dyDescent="0.35">
      <c r="B46" s="95"/>
      <c r="D46" s="61"/>
      <c r="E46" s="62"/>
      <c r="F46" s="85" t="s">
        <v>59</v>
      </c>
      <c r="G46" s="102"/>
      <c r="H46" s="113"/>
      <c r="I46" s="7"/>
    </row>
    <row r="47" spans="2:9" ht="13" customHeight="1" x14ac:dyDescent="0.35">
      <c r="B47" s="95"/>
      <c r="D47" s="63"/>
      <c r="E47" s="64"/>
      <c r="F47" s="86" t="s">
        <v>69</v>
      </c>
      <c r="G47" s="103">
        <v>40</v>
      </c>
      <c r="H47" s="113"/>
      <c r="I47" s="8"/>
    </row>
    <row r="48" spans="2:9" ht="13" customHeight="1" x14ac:dyDescent="0.35">
      <c r="B48" s="95"/>
      <c r="D48" s="63"/>
      <c r="E48" s="64"/>
      <c r="F48" s="86" t="s">
        <v>70</v>
      </c>
      <c r="G48" s="103"/>
      <c r="H48" s="113"/>
      <c r="I48" s="8"/>
    </row>
    <row r="49" spans="2:9" ht="13" customHeight="1" x14ac:dyDescent="0.35">
      <c r="B49" s="95"/>
      <c r="D49" s="63"/>
      <c r="E49" s="64"/>
      <c r="F49" s="86" t="s">
        <v>70</v>
      </c>
      <c r="G49" s="103"/>
      <c r="H49" s="113"/>
      <c r="I49" s="8"/>
    </row>
    <row r="50" spans="2:9" ht="13" customHeight="1" x14ac:dyDescent="0.35">
      <c r="B50" s="95"/>
      <c r="D50" s="63"/>
      <c r="E50" s="64"/>
      <c r="F50" s="86" t="s">
        <v>70</v>
      </c>
      <c r="G50" s="103"/>
      <c r="H50" s="113"/>
      <c r="I50" s="8"/>
    </row>
    <row r="51" spans="2:9" ht="13" customHeight="1" x14ac:dyDescent="0.35">
      <c r="B51" s="95"/>
      <c r="D51" s="63"/>
      <c r="E51" s="64"/>
      <c r="F51" s="86" t="s">
        <v>70</v>
      </c>
      <c r="G51" s="103"/>
      <c r="H51" s="113"/>
      <c r="I51" s="9"/>
    </row>
    <row r="52" spans="2:9" ht="15" customHeight="1" x14ac:dyDescent="0.35">
      <c r="B52" s="95"/>
      <c r="D52" s="11"/>
      <c r="E52" s="193" t="s">
        <v>60</v>
      </c>
      <c r="F52" s="193"/>
      <c r="G52" s="80" t="s">
        <v>19</v>
      </c>
      <c r="H52" s="114">
        <f>SUM(G46:G51)</f>
        <v>40</v>
      </c>
    </row>
    <row r="53" spans="2:9" s="3" customFormat="1" x14ac:dyDescent="0.35">
      <c r="B53" s="95"/>
      <c r="H53" s="115"/>
    </row>
    <row r="54" spans="2:9" s="3" customFormat="1" ht="15" customHeight="1" x14ac:dyDescent="0.35">
      <c r="B54" s="95"/>
      <c r="D54" s="181" t="s">
        <v>18</v>
      </c>
      <c r="E54" s="182"/>
      <c r="F54" s="182"/>
      <c r="G54" s="10"/>
      <c r="H54" s="114">
        <f>H24+H43+H52</f>
        <v>317.45</v>
      </c>
    </row>
    <row r="55" spans="2:9" s="3" customFormat="1" x14ac:dyDescent="0.35">
      <c r="B55" s="95"/>
    </row>
    <row r="56" spans="2:9" s="3" customFormat="1" ht="15" customHeight="1" x14ac:dyDescent="0.35">
      <c r="B56" s="95"/>
      <c r="D56" s="183" t="s">
        <v>0</v>
      </c>
      <c r="E56" s="184"/>
      <c r="F56" s="184"/>
      <c r="G56" s="184"/>
      <c r="H56" s="105">
        <f>H10</f>
        <v>335</v>
      </c>
    </row>
    <row r="57" spans="2:9" s="3" customFormat="1" ht="15" customHeight="1" thickBot="1" x14ac:dyDescent="0.4">
      <c r="B57" s="95"/>
      <c r="D57" s="185" t="s">
        <v>5</v>
      </c>
      <c r="E57" s="186"/>
      <c r="F57" s="186"/>
      <c r="G57" s="186"/>
      <c r="H57" s="106">
        <f>H54</f>
        <v>317.45</v>
      </c>
    </row>
    <row r="58" spans="2:9" s="3" customFormat="1" ht="29.15" customHeight="1" thickBot="1" x14ac:dyDescent="0.4">
      <c r="B58" s="95"/>
      <c r="D58" s="187" t="s">
        <v>77</v>
      </c>
      <c r="E58" s="188"/>
      <c r="F58" s="188"/>
      <c r="G58" s="188"/>
      <c r="H58" s="107">
        <f>H56-H57</f>
        <v>17.550000000000011</v>
      </c>
      <c r="I58" s="27" t="str">
        <f>IF(Bilanz&gt;-1, " Überschuss", " Fehlbetrag")</f>
        <v xml:space="preserve"> Überschuss</v>
      </c>
    </row>
    <row r="59" spans="2:9" s="3" customFormat="1" x14ac:dyDescent="0.35">
      <c r="B59" s="95"/>
    </row>
    <row r="60" spans="2:9" s="3" customFormat="1" x14ac:dyDescent="0.35">
      <c r="B60" s="95"/>
    </row>
    <row r="61" spans="2:9" s="3" customFormat="1" x14ac:dyDescent="0.35">
      <c r="B61" s="95"/>
      <c r="H61" s="18"/>
    </row>
    <row r="62" spans="2:9" s="3" customFormat="1" x14ac:dyDescent="0.35">
      <c r="B62" s="95"/>
    </row>
    <row r="63" spans="2:9" s="3" customFormat="1" x14ac:dyDescent="0.35">
      <c r="B63" s="95"/>
      <c r="H63" s="18"/>
    </row>
    <row r="64" spans="2:9" s="3" customFormat="1" x14ac:dyDescent="0.35">
      <c r="B64" s="95"/>
    </row>
    <row r="65" spans="2:9" s="3" customFormat="1" x14ac:dyDescent="0.35">
      <c r="B65" s="95"/>
    </row>
    <row r="66" spans="2:9" s="3" customFormat="1" x14ac:dyDescent="0.35">
      <c r="B66" s="95"/>
    </row>
    <row r="67" spans="2:9" s="3" customFormat="1" x14ac:dyDescent="0.35">
      <c r="B67" s="93"/>
      <c r="C67" s="88"/>
      <c r="D67" s="89"/>
      <c r="E67" s="90" t="s">
        <v>91</v>
      </c>
      <c r="F67" s="91"/>
      <c r="G67" s="89"/>
      <c r="H67" s="88"/>
      <c r="I67" s="94"/>
    </row>
    <row r="68" spans="2:9" s="3" customFormat="1" x14ac:dyDescent="0.35">
      <c r="D68" s="65"/>
      <c r="E68" s="66"/>
      <c r="F68" s="51" t="s">
        <v>56</v>
      </c>
      <c r="G68" s="53" t="s">
        <v>55</v>
      </c>
      <c r="H68" s="53" t="s">
        <v>54</v>
      </c>
      <c r="I68" s="52" t="s">
        <v>57</v>
      </c>
    </row>
    <row r="69" spans="2:9" s="3" customFormat="1" x14ac:dyDescent="0.35">
      <c r="D69" s="67"/>
      <c r="E69" s="68"/>
      <c r="F69" s="50" t="s">
        <v>27</v>
      </c>
      <c r="G69" s="101">
        <v>99.95</v>
      </c>
      <c r="H69" s="50">
        <v>5.2</v>
      </c>
      <c r="I69" s="55" t="s">
        <v>10</v>
      </c>
    </row>
    <row r="70" spans="2:9" s="3" customFormat="1" x14ac:dyDescent="0.35">
      <c r="D70" s="67"/>
      <c r="E70" s="68"/>
      <c r="F70" s="50" t="s">
        <v>72</v>
      </c>
      <c r="G70" s="101">
        <v>15</v>
      </c>
      <c r="H70" s="50">
        <v>7.2</v>
      </c>
      <c r="I70" s="55" t="s">
        <v>106</v>
      </c>
    </row>
    <row r="71" spans="2:9" s="3" customFormat="1" x14ac:dyDescent="0.35">
      <c r="D71" s="67"/>
      <c r="E71" s="68"/>
      <c r="F71" s="50" t="s">
        <v>73</v>
      </c>
      <c r="G71" s="101">
        <v>39</v>
      </c>
      <c r="H71" s="50">
        <v>9.1999999999999993</v>
      </c>
      <c r="I71" s="55" t="s">
        <v>107</v>
      </c>
    </row>
    <row r="72" spans="2:9" s="3" customFormat="1" x14ac:dyDescent="0.35">
      <c r="D72" s="67"/>
      <c r="E72" s="68"/>
      <c r="F72" s="50" t="s">
        <v>74</v>
      </c>
      <c r="G72" s="101">
        <v>7.5</v>
      </c>
      <c r="H72" s="50">
        <v>15.2</v>
      </c>
      <c r="I72" s="55" t="s">
        <v>111</v>
      </c>
    </row>
    <row r="73" spans="2:9" s="3" customFormat="1" x14ac:dyDescent="0.35">
      <c r="D73" s="67"/>
      <c r="E73" s="68"/>
      <c r="F73" s="50" t="s">
        <v>74</v>
      </c>
      <c r="G73" s="101">
        <v>7.5</v>
      </c>
      <c r="H73" s="50">
        <v>16.2</v>
      </c>
      <c r="I73" s="55" t="s">
        <v>111</v>
      </c>
    </row>
    <row r="74" spans="2:9" s="3" customFormat="1" x14ac:dyDescent="0.35">
      <c r="D74" s="67"/>
      <c r="E74" s="68"/>
      <c r="F74" s="50" t="s">
        <v>74</v>
      </c>
      <c r="G74" s="101">
        <v>7.5</v>
      </c>
      <c r="H74" s="50">
        <v>17.2</v>
      </c>
      <c r="I74" s="55" t="s">
        <v>111</v>
      </c>
    </row>
    <row r="75" spans="2:9" s="3" customFormat="1" x14ac:dyDescent="0.35">
      <c r="D75" s="67"/>
      <c r="E75" s="68"/>
      <c r="F75" s="50" t="s">
        <v>72</v>
      </c>
      <c r="G75" s="101">
        <v>15.5</v>
      </c>
      <c r="H75" s="50">
        <v>17.2</v>
      </c>
      <c r="I75" s="55" t="s">
        <v>106</v>
      </c>
    </row>
    <row r="76" spans="2:9" s="3" customFormat="1" x14ac:dyDescent="0.35">
      <c r="D76" s="67"/>
      <c r="E76" s="68"/>
      <c r="F76" s="50" t="s">
        <v>74</v>
      </c>
      <c r="G76" s="101">
        <v>7.5</v>
      </c>
      <c r="H76" s="50">
        <v>18.2</v>
      </c>
      <c r="I76" s="55" t="s">
        <v>111</v>
      </c>
    </row>
    <row r="77" spans="2:9" s="3" customFormat="1" x14ac:dyDescent="0.35">
      <c r="D77" s="67"/>
      <c r="E77" s="68"/>
      <c r="F77" s="50" t="s">
        <v>74</v>
      </c>
      <c r="G77" s="101">
        <v>7.5</v>
      </c>
      <c r="H77" s="50">
        <v>19.2</v>
      </c>
      <c r="I77" s="55" t="s">
        <v>111</v>
      </c>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67"/>
      <c r="E214" s="68"/>
      <c r="F214" s="50"/>
      <c r="G214" s="101"/>
      <c r="H214" s="50"/>
      <c r="I214" s="55"/>
    </row>
    <row r="215" spans="4:9" s="3" customFormat="1" x14ac:dyDescent="0.35">
      <c r="D215" s="67"/>
      <c r="E215" s="68"/>
      <c r="F215" s="50"/>
      <c r="G215" s="101"/>
      <c r="H215" s="50"/>
      <c r="I215" s="55"/>
    </row>
    <row r="216" spans="4:9" s="3" customFormat="1" x14ac:dyDescent="0.35">
      <c r="D216" s="70"/>
      <c r="E216" s="69"/>
      <c r="F216" s="50"/>
      <c r="G216" s="101"/>
      <c r="H216" s="50"/>
      <c r="I216" s="55"/>
    </row>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sheetData>
  <sheetProtection selectLockedCells="1"/>
  <autoFilter ref="I68:I216" xr:uid="{E7BED947-9CE6-45BA-87E1-F511E55E18D6}"/>
  <mergeCells count="9">
    <mergeCell ref="D54:F54"/>
    <mergeCell ref="D56:G56"/>
    <mergeCell ref="D57:G57"/>
    <mergeCell ref="D58:G58"/>
    <mergeCell ref="D10:F10"/>
    <mergeCell ref="D12:G12"/>
    <mergeCell ref="E24:F24"/>
    <mergeCell ref="E43:F43"/>
    <mergeCell ref="E52:F52"/>
  </mergeCells>
  <conditionalFormatting sqref="G6:G9">
    <cfRule type="dataBar" priority="32">
      <dataBar>
        <cfvo type="min"/>
        <cfvo type="max"/>
        <color theme="9" tint="0.79998168889431442"/>
      </dataBar>
      <extLst>
        <ext xmlns:x14="http://schemas.microsoft.com/office/spreadsheetml/2009/9/main" uri="{B025F937-C7B1-47D3-B67F-A62EFF666E3E}">
          <x14:id>{0F1F8966-6490-4BBD-A970-0EB0B3539D5A}</x14:id>
        </ext>
      </extLst>
    </cfRule>
  </conditionalFormatting>
  <conditionalFormatting sqref="G14:G23">
    <cfRule type="dataBar" priority="33">
      <dataBar>
        <cfvo type="min"/>
        <cfvo type="max"/>
        <color theme="5" tint="0.79998168889431442"/>
      </dataBar>
      <extLst>
        <ext xmlns:x14="http://schemas.microsoft.com/office/spreadsheetml/2009/9/main" uri="{B025F937-C7B1-47D3-B67F-A62EFF666E3E}">
          <x14:id>{56455FB3-BFD8-4A6E-A248-EF07FD2AF16A}</x14:id>
        </ext>
      </extLst>
    </cfRule>
  </conditionalFormatting>
  <conditionalFormatting sqref="G27:G42">
    <cfRule type="cellIs" dxfId="96" priority="34" operator="equal">
      <formula>0</formula>
    </cfRule>
    <cfRule type="dataBar" priority="35">
      <dataBar>
        <cfvo type="min"/>
        <cfvo type="max"/>
        <color theme="5" tint="0.79998168889431442"/>
      </dataBar>
      <extLst>
        <ext xmlns:x14="http://schemas.microsoft.com/office/spreadsheetml/2009/9/main" uri="{B025F937-C7B1-47D3-B67F-A62EFF666E3E}">
          <x14:id>{5F21E73D-D0F8-4F83-9D50-21D03A1EEB18}</x14:id>
        </ext>
      </extLst>
    </cfRule>
  </conditionalFormatting>
  <conditionalFormatting sqref="G46:G51">
    <cfRule type="dataBar" priority="12">
      <dataBar>
        <cfvo type="min"/>
        <cfvo type="max"/>
        <color theme="5" tint="0.79998168889431442"/>
      </dataBar>
      <extLst>
        <ext xmlns:x14="http://schemas.microsoft.com/office/spreadsheetml/2009/9/main" uri="{B025F937-C7B1-47D3-B67F-A62EFF666E3E}">
          <x14:id>{B66DD6A7-4149-489D-9B5F-E5FF306894DB}</x14:id>
        </ext>
      </extLst>
    </cfRule>
  </conditionalFormatting>
  <conditionalFormatting sqref="G69:G216">
    <cfRule type="dataBar" priority="5">
      <dataBar>
        <cfvo type="min"/>
        <cfvo type="max"/>
        <color theme="5" tint="0.79998168889431442"/>
      </dataBar>
      <extLst>
        <ext xmlns:x14="http://schemas.microsoft.com/office/spreadsheetml/2009/9/main" uri="{B025F937-C7B1-47D3-B67F-A62EFF666E3E}">
          <x14:id>{59B5DD3C-97AD-47B0-8E7E-7E2C39ABE8F6}</x14:id>
        </ext>
      </extLst>
    </cfRule>
  </conditionalFormatting>
  <conditionalFormatting sqref="H58">
    <cfRule type="cellIs" dxfId="95" priority="2" operator="lessThanOrEqual">
      <formula>-0.5</formula>
    </cfRule>
    <cfRule type="cellIs" dxfId="94" priority="3" operator="between">
      <formula>-0.5</formula>
      <formula>0.5</formula>
    </cfRule>
    <cfRule type="cellIs" dxfId="93" priority="4" operator="greaterThanOrEqual">
      <formula>0.5</formula>
    </cfRule>
  </conditionalFormatting>
  <conditionalFormatting sqref="I58">
    <cfRule type="expression" dxfId="92" priority="8">
      <formula>Bilanz&lt;=-0.5</formula>
    </cfRule>
    <cfRule type="expression" dxfId="91" priority="9">
      <formula>Bilanz=0</formula>
    </cfRule>
    <cfRule type="expression" dxfId="90" priority="10">
      <formula>Bilanz&gt;=0.5</formula>
    </cfRule>
  </conditionalFormatting>
  <dataValidations count="1">
    <dataValidation type="list" showInputMessage="1" showErrorMessage="1" errorTitle="Benachrichtigung" error="Bitte wähle eine Kategorie aus der Liste." sqref="I69:I216" xr:uid="{14994A75-C448-4D3F-9551-EE51BF504F5E}">
      <formula1>$F$27:$F$42</formula1>
    </dataValidation>
  </dataValidations>
  <hyperlinks>
    <hyperlink ref="C1:F1" location="Übersicht!A1" display="Zurück zur Übersicht" xr:uid="{768F1269-4E62-4491-89FA-10165D63613C}"/>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0F1F8966-6490-4BBD-A970-0EB0B3539D5A}">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56455FB3-BFD8-4A6E-A248-EF07FD2AF16A}">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5F21E73D-D0F8-4F83-9D50-21D03A1EEB18}">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B66DD6A7-4149-489D-9B5F-E5FF306894DB}">
            <x14:dataBar minLength="0" maxLength="100" gradient="0">
              <x14:cfvo type="autoMin"/>
              <x14:cfvo type="autoMax"/>
              <x14:negativeFillColor rgb="FFFF0000"/>
              <x14:axisColor rgb="FF000000"/>
            </x14:dataBar>
          </x14:cfRule>
          <xm:sqref>G46:G51</xm:sqref>
        </x14:conditionalFormatting>
        <x14:conditionalFormatting xmlns:xm="http://schemas.microsoft.com/office/excel/2006/main">
          <x14:cfRule type="dataBar" id="{59B5DD3C-97AD-47B0-8E7E-7E2C39ABE8F6}">
            <x14:dataBar minLength="0" maxLength="100" gradient="0">
              <x14:cfvo type="autoMin"/>
              <x14:cfvo type="autoMax"/>
              <x14:negativeFillColor rgb="FFFF0000"/>
              <x14:axisColor rgb="FF000000"/>
            </x14:dataBar>
          </x14:cfRule>
          <xm:sqref>G69:G216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8A86-B91C-4261-B2C9-DEBB9D67859E}">
  <sheetPr>
    <tabColor rgb="FF00B050"/>
  </sheetPr>
  <dimension ref="A1:ON354"/>
  <sheetViews>
    <sheetView workbookViewId="0">
      <selection activeCell="F40" sqref="F40"/>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21</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76</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2:F52"/>
    <mergeCell ref="D54:G54"/>
    <mergeCell ref="D55:G55"/>
    <mergeCell ref="D56:G56"/>
    <mergeCell ref="D10:F10"/>
    <mergeCell ref="D12:G12"/>
    <mergeCell ref="E24:F24"/>
    <mergeCell ref="E43:F43"/>
    <mergeCell ref="E50:F50"/>
  </mergeCells>
  <conditionalFormatting sqref="G6:G9">
    <cfRule type="dataBar" priority="26">
      <dataBar>
        <cfvo type="min"/>
        <cfvo type="max"/>
        <color theme="9" tint="0.79998168889431442"/>
      </dataBar>
      <extLst>
        <ext xmlns:x14="http://schemas.microsoft.com/office/spreadsheetml/2009/9/main" uri="{B025F937-C7B1-47D3-B67F-A62EFF666E3E}">
          <x14:id>{79200DE9-8FE0-4F20-AA20-84CB127F0BD6}</x14:id>
        </ext>
      </extLst>
    </cfRule>
  </conditionalFormatting>
  <conditionalFormatting sqref="G14:G23">
    <cfRule type="dataBar" priority="28">
      <dataBar>
        <cfvo type="min"/>
        <cfvo type="max"/>
        <color theme="5" tint="0.79998168889431442"/>
      </dataBar>
      <extLst>
        <ext xmlns:x14="http://schemas.microsoft.com/office/spreadsheetml/2009/9/main" uri="{B025F937-C7B1-47D3-B67F-A62EFF666E3E}">
          <x14:id>{521C24E5-648D-49CE-8B7D-EE610A1C684D}</x14:id>
        </ext>
      </extLst>
    </cfRule>
  </conditionalFormatting>
  <conditionalFormatting sqref="G27:G42">
    <cfRule type="cellIs" dxfId="89" priority="29" operator="equal">
      <formula>0</formula>
    </cfRule>
    <cfRule type="dataBar" priority="30">
      <dataBar>
        <cfvo type="min"/>
        <cfvo type="max"/>
        <color theme="5" tint="0.79998168889431442"/>
      </dataBar>
      <extLst>
        <ext xmlns:x14="http://schemas.microsoft.com/office/spreadsheetml/2009/9/main" uri="{B025F937-C7B1-47D3-B67F-A62EFF666E3E}">
          <x14:id>{977138F0-16CA-4E0E-B1DD-1F559CC7BF98}</x14:id>
        </ext>
      </extLst>
    </cfRule>
  </conditionalFormatting>
  <conditionalFormatting sqref="G46:G49">
    <cfRule type="dataBar" priority="31">
      <dataBar>
        <cfvo type="min"/>
        <cfvo type="max"/>
        <color theme="5" tint="0.79998168889431442"/>
      </dataBar>
      <extLst>
        <ext xmlns:x14="http://schemas.microsoft.com/office/spreadsheetml/2009/9/main" uri="{B025F937-C7B1-47D3-B67F-A62EFF666E3E}">
          <x14:id>{DDE41DBF-F2C5-487E-8FF8-545F6ED34788}</x14:id>
        </ext>
      </extLst>
    </cfRule>
  </conditionalFormatting>
  <conditionalFormatting sqref="G67:G214">
    <cfRule type="dataBar" priority="5">
      <dataBar>
        <cfvo type="min"/>
        <cfvo type="max"/>
        <color theme="5" tint="0.79998168889431442"/>
      </dataBar>
      <extLst>
        <ext xmlns:x14="http://schemas.microsoft.com/office/spreadsheetml/2009/9/main" uri="{B025F937-C7B1-47D3-B67F-A62EFF666E3E}">
          <x14:id>{3C758247-F631-40A6-9431-5A874BDD6E14}</x14:id>
        </ext>
      </extLst>
    </cfRule>
  </conditionalFormatting>
  <conditionalFormatting sqref="H56">
    <cfRule type="cellIs" dxfId="88" priority="2" operator="lessThanOrEqual">
      <formula>-0.5</formula>
    </cfRule>
    <cfRule type="cellIs" dxfId="87" priority="3" operator="between">
      <formula>-0.5</formula>
      <formula>0.5</formula>
    </cfRule>
    <cfRule type="cellIs" dxfId="86" priority="4" operator="greaterThanOrEqual">
      <formula>0.5</formula>
    </cfRule>
  </conditionalFormatting>
  <conditionalFormatting sqref="I56">
    <cfRule type="expression" dxfId="85" priority="8">
      <formula>Bilanz&lt;=-0.5</formula>
    </cfRule>
    <cfRule type="expression" dxfId="84" priority="9">
      <formula>Bilanz=0</formula>
    </cfRule>
    <cfRule type="expression" dxfId="83" priority="10">
      <formula>Bilanz&gt;=0.5</formula>
    </cfRule>
  </conditionalFormatting>
  <dataValidations count="2">
    <dataValidation type="list" showInputMessage="1" showErrorMessage="1" errorTitle="Benachrichtigung" error="Bitte wähle eine Kategorie aus der Liste." sqref="I67:I214" xr:uid="{D741826A-1F5C-4D80-9A4A-80CCC92BDBAA}">
      <formula1>$F$27:$F$42</formula1>
    </dataValidation>
    <dataValidation type="list" allowBlank="1" showInputMessage="1" showErrorMessage="1" sqref="G3" xr:uid="{F5981F35-9182-4EC9-B4C6-A67EAF76A722}">
      <formula1>"Nein, Ja"</formula1>
    </dataValidation>
  </dataValidations>
  <hyperlinks>
    <hyperlink ref="C1:F1" location="Übersicht!A1" display="Zurück zur Übersicht" xr:uid="{61C27A7B-453A-44F8-9AB3-A5D35474EBC4}"/>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79200DE9-8FE0-4F20-AA20-84CB127F0BD6}">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521C24E5-648D-49CE-8B7D-EE610A1C684D}">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977138F0-16CA-4E0E-B1DD-1F559CC7BF98}">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DDE41DBF-F2C5-487E-8FF8-545F6ED34788}">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3C758247-F631-40A6-9431-5A874BDD6E14}">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0DBE8-8EF4-4437-BA2E-7FB2E89BB2A0}">
  <sheetPr>
    <tabColor rgb="FF00B050"/>
  </sheetPr>
  <dimension ref="A1:ON354"/>
  <sheetViews>
    <sheetView workbookViewId="0">
      <selection activeCell="F44" sqref="F44"/>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29</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77</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{C612A0B8-A056-4C24-AD60-98B1B4FBDC03}</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{0C81FDF8-87D5-4141-8C56-F111FD669708}</x14:id>
        </ext>
      </extLst>
    </cfRule>
  </conditionalFormatting>
  <conditionalFormatting sqref="G27:G42">
    <cfRule type="cellIs" dxfId="82" priority="10" operator="equal">
      <formula>0</formula>
    </cfRule>
    <cfRule type="dataBar" priority="11">
      <dataBar>
        <cfvo type="min"/>
        <cfvo type="max"/>
        <color theme="5" tint="0.79998168889431442"/>
      </dataBar>
      <extLst>
        <ext xmlns:x14="http://schemas.microsoft.com/office/spreadsheetml/2009/9/main" uri="{B025F937-C7B1-47D3-B67F-A62EFF666E3E}">
          <x14:id>{B3E6600C-DED0-4B8A-B622-714A0DD3F784}</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{FECC6E5C-62C4-421E-9F4D-3E01655DE399}</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{9C025750-CD38-4CEA-AD2E-2B00FB454298}</x14:id>
        </ext>
      </extLst>
    </cfRule>
  </conditionalFormatting>
  <conditionalFormatting sqref="H56">
    <cfRule type="cellIs" dxfId="81" priority="1" operator="lessThanOrEqual">
      <formula>-0.5</formula>
    </cfRule>
    <cfRule type="cellIs" dxfId="80" priority="2" operator="between">
      <formula>-0.5</formula>
      <formula>0.5</formula>
    </cfRule>
    <cfRule type="cellIs" dxfId="79" priority="3" operator="greaterThanOrEqual">
      <formula>0.5</formula>
    </cfRule>
  </conditionalFormatting>
  <conditionalFormatting sqref="I56">
    <cfRule type="expression" dxfId="78" priority="5">
      <formula>Bilanz&lt;=-0.5</formula>
    </cfRule>
    <cfRule type="expression" dxfId="77" priority="6">
      <formula>Bilanz=0</formula>
    </cfRule>
    <cfRule type="expression" dxfId="76" priority="7">
      <formula>Bilanz&gt;=0.5</formula>
    </cfRule>
  </conditionalFormatting>
  <dataValidations count="2">
    <dataValidation type="list" allowBlank="1" showInputMessage="1" showErrorMessage="1" sqref="G3" xr:uid="{4DA732D1-458B-4FA3-8E60-B1C9286AEB85}">
      <formula1>"Nein, Ja"</formula1>
    </dataValidation>
    <dataValidation type="list" showInputMessage="1" showErrorMessage="1" errorTitle="Benachrichtigung" error="Bitte wähle eine Kategorie aus der Liste." sqref="I67:I214" xr:uid="{00BFAFEC-7A18-4828-BF71-AA82D9116C35}">
      <formula1>$F$27:$F$42</formula1>
    </dataValidation>
  </dataValidations>
  <hyperlinks>
    <hyperlink ref="C1:F1" location="Übersicht!A1" display="Zurück zur Übersicht" xr:uid="{F4A9FEA3-8431-46A3-96DF-7DED99355ACD}"/>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C612A0B8-A056-4C24-AD60-98B1B4FBDC03}">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0C81FDF8-87D5-4141-8C56-F111FD669708}">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B3E6600C-DED0-4B8A-B622-714A0DD3F784}">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FECC6E5C-62C4-421E-9F4D-3E01655DE399}">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9C025750-CD38-4CEA-AD2E-2B00FB454298}">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F9894-7F1C-42ED-84E5-DEBDF4D6C165}">
  <sheetPr>
    <tabColor rgb="FF00B050"/>
  </sheetPr>
  <dimension ref="A1:ON354"/>
  <sheetViews>
    <sheetView workbookViewId="0">
      <selection activeCell="F37" sqref="F37"/>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30</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78</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{7FCB0C4F-988B-46BE-93CE-EF23B0736EE1}</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{5A80E4A6-826C-4B35-85BC-CF34CFEFD38D}</x14:id>
        </ext>
      </extLst>
    </cfRule>
  </conditionalFormatting>
  <conditionalFormatting sqref="G27:G42">
    <cfRule type="cellIs" dxfId="75" priority="10" operator="equal">
      <formula>0</formula>
    </cfRule>
    <cfRule type="dataBar" priority="11">
      <dataBar>
        <cfvo type="min"/>
        <cfvo type="max"/>
        <color theme="5" tint="0.79998168889431442"/>
      </dataBar>
      <extLst>
        <ext xmlns:x14="http://schemas.microsoft.com/office/spreadsheetml/2009/9/main" uri="{B025F937-C7B1-47D3-B67F-A62EFF666E3E}">
          <x14:id>{3D0C2EE7-0D7D-40A7-A16A-554388387620}</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{87AD87E9-FDB0-4434-AF2C-096241888868}</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{68A9F704-3121-4A18-B514-C16BC22BE54E}</x14:id>
        </ext>
      </extLst>
    </cfRule>
  </conditionalFormatting>
  <conditionalFormatting sqref="H56">
    <cfRule type="cellIs" dxfId="74" priority="1" operator="lessThanOrEqual">
      <formula>-0.5</formula>
    </cfRule>
    <cfRule type="cellIs" dxfId="73" priority="2" operator="between">
      <formula>-0.5</formula>
      <formula>0.5</formula>
    </cfRule>
    <cfRule type="cellIs" dxfId="72" priority="3" operator="greaterThanOrEqual">
      <formula>0.5</formula>
    </cfRule>
  </conditionalFormatting>
  <conditionalFormatting sqref="I56">
    <cfRule type="expression" dxfId="71" priority="5">
      <formula>Bilanz&lt;=-0.5</formula>
    </cfRule>
    <cfRule type="expression" dxfId="70" priority="6">
      <formula>Bilanz=0</formula>
    </cfRule>
    <cfRule type="expression" dxfId="69" priority="7">
      <formula>Bilanz&gt;=0.5</formula>
    </cfRule>
  </conditionalFormatting>
  <dataValidations count="2">
    <dataValidation type="list" showInputMessage="1" showErrorMessage="1" errorTitle="Benachrichtigung" error="Bitte wähle eine Kategorie aus der Liste." sqref="I67:I214" xr:uid="{03109A51-9DC6-4368-8B98-DE6615B33EF6}">
      <formula1>$F$27:$F$42</formula1>
    </dataValidation>
    <dataValidation type="list" allowBlank="1" showInputMessage="1" showErrorMessage="1" sqref="G3" xr:uid="{64D082CA-BB47-4AE3-BB41-A4A5AE1546A5}">
      <formula1>"Nein, Ja"</formula1>
    </dataValidation>
  </dataValidations>
  <hyperlinks>
    <hyperlink ref="C1:F1" location="Übersicht!A1" display="Zurück zur Übersicht" xr:uid="{31536060-5823-4071-8734-38EF69F5FFE5}"/>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7FCB0C4F-988B-46BE-93CE-EF23B0736EE1}">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5A80E4A6-826C-4B35-85BC-CF34CFEFD38D}">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3D0C2EE7-0D7D-40A7-A16A-554388387620}">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87AD87E9-FDB0-4434-AF2C-096241888868}">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68A9F704-3121-4A18-B514-C16BC22BE54E}">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B27CB-E47F-4752-ACCB-B5788E854AE7}">
  <sheetPr>
    <tabColor rgb="FF00B050"/>
  </sheetPr>
  <dimension ref="A1:ON354"/>
  <sheetViews>
    <sheetView workbookViewId="0">
      <selection activeCell="F37" sqref="F37"/>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31</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79</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{A4B73FA5-F1D8-43D0-AD6E-BF1C5F18A52C}</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{E8B0B769-2EC5-4881-97C1-01EB34D30B23}</x14:id>
        </ext>
      </extLst>
    </cfRule>
  </conditionalFormatting>
  <conditionalFormatting sqref="G27:G42">
    <cfRule type="cellIs" dxfId="68" priority="10" operator="equal">
      <formula>0</formula>
    </cfRule>
    <cfRule type="dataBar" priority="11">
      <dataBar>
        <cfvo type="min"/>
        <cfvo type="max"/>
        <color theme="5" tint="0.79998168889431442"/>
      </dataBar>
      <extLst>
        <ext xmlns:x14="http://schemas.microsoft.com/office/spreadsheetml/2009/9/main" uri="{B025F937-C7B1-47D3-B67F-A62EFF666E3E}">
          <x14:id>{A12E8D1E-995D-4577-981D-CF5E627D56BD}</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{282647D9-F004-4653-A372-18F95326340A}</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{BCCFCB32-8648-4137-9A92-7509CAD02E2D}</x14:id>
        </ext>
      </extLst>
    </cfRule>
  </conditionalFormatting>
  <conditionalFormatting sqref="H56">
    <cfRule type="cellIs" dxfId="67" priority="1" operator="lessThanOrEqual">
      <formula>-0.5</formula>
    </cfRule>
    <cfRule type="cellIs" dxfId="66" priority="2" operator="between">
      <formula>-0.5</formula>
      <formula>0.5</formula>
    </cfRule>
    <cfRule type="cellIs" dxfId="65" priority="3" operator="greaterThanOrEqual">
      <formula>0.5</formula>
    </cfRule>
  </conditionalFormatting>
  <conditionalFormatting sqref="I56">
    <cfRule type="expression" dxfId="64" priority="5">
      <formula>Bilanz&lt;=-0.5</formula>
    </cfRule>
    <cfRule type="expression" dxfId="63" priority="6">
      <formula>Bilanz=0</formula>
    </cfRule>
    <cfRule type="expression" dxfId="62" priority="7">
      <formula>Bilanz&gt;=0.5</formula>
    </cfRule>
  </conditionalFormatting>
  <dataValidations count="2">
    <dataValidation type="list" allowBlank="1" showInputMessage="1" showErrorMessage="1" sqref="G3" xr:uid="{FC4BF881-7ABD-4078-AFA0-5AC998695FDA}">
      <formula1>"Nein, Ja"</formula1>
    </dataValidation>
    <dataValidation type="list" showInputMessage="1" showErrorMessage="1" errorTitle="Benachrichtigung" error="Bitte wähle eine Kategorie aus der Liste." sqref="I67:I214" xr:uid="{7140A9A9-63C2-4E5D-8B59-A3F3EF74CFDF}">
      <formula1>$F$27:$F$42</formula1>
    </dataValidation>
  </dataValidations>
  <hyperlinks>
    <hyperlink ref="C1:F1" location="Übersicht!A1" display="Zurück zur Übersicht" xr:uid="{2337B18C-0238-4635-8510-220491BF61FC}"/>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A4B73FA5-F1D8-43D0-AD6E-BF1C5F18A52C}">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E8B0B769-2EC5-4881-97C1-01EB34D30B23}">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A12E8D1E-995D-4577-981D-CF5E627D56BD}">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282647D9-F004-4653-A372-18F95326340A}">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BCCFCB32-8648-4137-9A92-7509CAD02E2D}">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9F50B-562F-464A-9B62-70439EDB8C01}">
  <sheetPr>
    <tabColor rgb="FF00B050"/>
  </sheetPr>
  <dimension ref="A1:ON354"/>
  <sheetViews>
    <sheetView workbookViewId="0">
      <selection activeCell="F41" sqref="F41"/>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32</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80</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{2F9F296B-DDA3-4868-B591-7D959488D5FC}</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{9580A78B-8EC0-40EC-8C9A-46306C35F830}</x14:id>
        </ext>
      </extLst>
    </cfRule>
  </conditionalFormatting>
  <conditionalFormatting sqref="G27:G42">
    <cfRule type="cellIs" dxfId="61" priority="10" operator="equal">
      <formula>0</formula>
    </cfRule>
    <cfRule type="dataBar" priority="11">
      <dataBar>
        <cfvo type="min"/>
        <cfvo type="max"/>
        <color theme="5" tint="0.79998168889431442"/>
      </dataBar>
      <extLst>
        <ext xmlns:x14="http://schemas.microsoft.com/office/spreadsheetml/2009/9/main" uri="{B025F937-C7B1-47D3-B67F-A62EFF666E3E}">
          <x14:id>{282E9882-2B10-4080-A45E-223A6C17AB99}</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{A54E513E-10D3-413C-A200-F06846E932B3}</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{9535A96A-B949-4C0C-8366-A9902598C74A}</x14:id>
        </ext>
      </extLst>
    </cfRule>
  </conditionalFormatting>
  <conditionalFormatting sqref="H56">
    <cfRule type="cellIs" dxfId="60" priority="1" operator="lessThanOrEqual">
      <formula>-0.5</formula>
    </cfRule>
    <cfRule type="cellIs" dxfId="59" priority="2" operator="between">
      <formula>-0.5</formula>
      <formula>0.5</formula>
    </cfRule>
    <cfRule type="cellIs" dxfId="58" priority="3" operator="greaterThanOrEqual">
      <formula>0.5</formula>
    </cfRule>
  </conditionalFormatting>
  <conditionalFormatting sqref="I56">
    <cfRule type="expression" dxfId="57" priority="5">
      <formula>Bilanz&lt;=-0.5</formula>
    </cfRule>
    <cfRule type="expression" dxfId="56" priority="6">
      <formula>Bilanz=0</formula>
    </cfRule>
    <cfRule type="expression" dxfId="55" priority="7">
      <formula>Bilanz&gt;=0.5</formula>
    </cfRule>
  </conditionalFormatting>
  <dataValidations count="2">
    <dataValidation type="list" showInputMessage="1" showErrorMessage="1" errorTitle="Benachrichtigung" error="Bitte wähle eine Kategorie aus der Liste." sqref="I67:I214" xr:uid="{C9F11F2D-6563-47A8-818C-D1E3037588A2}">
      <formula1>$F$27:$F$42</formula1>
    </dataValidation>
    <dataValidation type="list" allowBlank="1" showInputMessage="1" showErrorMessage="1" sqref="G3" xr:uid="{DEEDEB8E-EF58-4F69-A9F7-8D01E0893A14}">
      <formula1>"Nein, Ja"</formula1>
    </dataValidation>
  </dataValidations>
  <hyperlinks>
    <hyperlink ref="C1:F1" location="Übersicht!A1" display="Zurück zur Übersicht" xr:uid="{B091FEC8-432D-4A66-B0EF-42BAE71F0CB9}"/>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2F9F296B-DDA3-4868-B591-7D959488D5FC}">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9580A78B-8EC0-40EC-8C9A-46306C35F830}">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282E9882-2B10-4080-A45E-223A6C17AB99}">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A54E513E-10D3-413C-A200-F06846E932B3}">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9535A96A-B949-4C0C-8366-A9902598C74A}">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E7F49-3293-4851-81A3-0D19FBE801A7}">
  <sheetPr>
    <tabColor rgb="FF00B050"/>
  </sheetPr>
  <dimension ref="A1:ON354"/>
  <sheetViews>
    <sheetView workbookViewId="0">
      <selection activeCell="F37" sqref="F37"/>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114</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81</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{DE19F09B-11FF-4073-938A-C2C227558A2E}</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{13438964-CB27-4C87-86CB-BAA54D686E81}</x14:id>
        </ext>
      </extLst>
    </cfRule>
  </conditionalFormatting>
  <conditionalFormatting sqref="G27:G42">
    <cfRule type="cellIs" dxfId="54" priority="10" operator="equal">
      <formula>0</formula>
    </cfRule>
    <cfRule type="dataBar" priority="11">
      <dataBar>
        <cfvo type="min"/>
        <cfvo type="max"/>
        <color theme="5" tint="0.79998168889431442"/>
      </dataBar>
      <extLst>
        <ext xmlns:x14="http://schemas.microsoft.com/office/spreadsheetml/2009/9/main" uri="{B025F937-C7B1-47D3-B67F-A62EFF666E3E}">
          <x14:id>{417B68EA-6F4D-42EE-A203-61CFC5B89A7E}</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{93D39102-052E-4732-862C-7ACD461F1B9B}</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{A5C85DAB-53FD-4901-B4B0-FDE76EAFAF1A}</x14:id>
        </ext>
      </extLst>
    </cfRule>
  </conditionalFormatting>
  <conditionalFormatting sqref="H56">
    <cfRule type="cellIs" dxfId="53" priority="1" operator="lessThanOrEqual">
      <formula>-0.5</formula>
    </cfRule>
    <cfRule type="cellIs" dxfId="52" priority="2" operator="between">
      <formula>-0.5</formula>
      <formula>0.5</formula>
    </cfRule>
    <cfRule type="cellIs" dxfId="51" priority="3" operator="greaterThanOrEqual">
      <formula>0.5</formula>
    </cfRule>
  </conditionalFormatting>
  <conditionalFormatting sqref="I56">
    <cfRule type="expression" dxfId="50" priority="5">
      <formula>Bilanz&lt;=-0.5</formula>
    </cfRule>
    <cfRule type="expression" dxfId="49" priority="6">
      <formula>Bilanz=0</formula>
    </cfRule>
    <cfRule type="expression" dxfId="48" priority="7">
      <formula>Bilanz&gt;=0.5</formula>
    </cfRule>
  </conditionalFormatting>
  <dataValidations count="2">
    <dataValidation type="list" allowBlank="1" showInputMessage="1" showErrorMessage="1" sqref="G3" xr:uid="{7EC63C91-4A66-4046-A444-85F9F55D17C1}">
      <formula1>"Nein, Ja"</formula1>
    </dataValidation>
    <dataValidation type="list" showInputMessage="1" showErrorMessage="1" errorTitle="Benachrichtigung" error="Bitte wähle eine Kategorie aus der Liste." sqref="I67:I214" xr:uid="{32695D0D-75F2-41D3-8C27-E035BC399BB9}">
      <formula1>$F$27:$F$42</formula1>
    </dataValidation>
  </dataValidations>
  <hyperlinks>
    <hyperlink ref="C1:F1" location="Übersicht!A1" display="Zurück zur Übersicht" xr:uid="{EB29B5CC-9791-4812-94FF-24D5D956C789}"/>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DE19F09B-11FF-4073-938A-C2C227558A2E}">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13438964-CB27-4C87-86CB-BAA54D686E81}">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417B68EA-6F4D-42EE-A203-61CFC5B89A7E}">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93D39102-052E-4732-862C-7ACD461F1B9B}">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A5C85DAB-53FD-4901-B4B0-FDE76EAFAF1A}">
            <x14:dataBar minLength="0" maxLength="100" gradient="0">
              <x14:cfvo type="autoMin"/>
              <x14:cfvo type="autoMax"/>
              <x14:negativeFillColor rgb="FFFF0000"/>
              <x14:axisColor rgb="FF000000"/>
            </x14:dataBar>
          </x14:cfRule>
          <xm:sqref>G67:G214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BFE6-66F9-4EA7-AF36-DE13B9A8F990}">
  <sheetPr>
    <tabColor rgb="FF00B050"/>
  </sheetPr>
  <dimension ref="A1:ON354"/>
  <sheetViews>
    <sheetView workbookViewId="0">
      <selection activeCell="F37" sqref="F37"/>
    </sheetView>
  </sheetViews>
  <sheetFormatPr baseColWidth="10" defaultColWidth="11.15234375" defaultRowHeight="12.9" x14ac:dyDescent="0.35"/>
  <cols>
    <col min="1" max="1" width="1.53515625" style="3" customWidth="1"/>
    <col min="2" max="2" width="2.3046875" style="4" customWidth="1"/>
    <col min="3" max="3" width="11.15234375" style="3"/>
    <col min="4" max="5" width="1.15234375" style="4" customWidth="1"/>
    <col min="6" max="6" width="35.15234375" style="4" bestFit="1" customWidth="1"/>
    <col min="7" max="7" width="11.53515625" style="4" customWidth="1"/>
    <col min="8" max="8" width="11.69140625" style="4" customWidth="1"/>
    <col min="9" max="9" width="58.15234375" style="3" customWidth="1"/>
    <col min="10" max="404" width="11.15234375" style="3"/>
    <col min="405" max="16384" width="11.15234375" style="4"/>
  </cols>
  <sheetData>
    <row r="1" spans="2:9" s="3" customFormat="1" ht="13.3" thickBot="1" x14ac:dyDescent="0.4">
      <c r="C1" s="43" t="s">
        <v>52</v>
      </c>
      <c r="D1" s="43"/>
      <c r="E1" s="43"/>
      <c r="F1" s="43"/>
    </row>
    <row r="2" spans="2:9" s="3" customFormat="1" ht="13.75" thickTop="1" thickBot="1" x14ac:dyDescent="0.4">
      <c r="G2" s="150" t="s">
        <v>112</v>
      </c>
    </row>
    <row r="3" spans="2:9" s="5" customFormat="1" ht="17.149999999999999" thickTop="1" thickBot="1" x14ac:dyDescent="0.5">
      <c r="D3" s="21" t="s">
        <v>33</v>
      </c>
      <c r="E3" s="22"/>
      <c r="F3" s="22"/>
      <c r="G3" s="151" t="s">
        <v>113</v>
      </c>
    </row>
    <row r="4" spans="2:9" ht="13.3" thickTop="1" x14ac:dyDescent="0.35">
      <c r="B4" s="3"/>
      <c r="D4" s="3"/>
      <c r="E4" s="3"/>
      <c r="F4" s="3"/>
      <c r="G4" s="3"/>
      <c r="H4" s="3"/>
    </row>
    <row r="5" spans="2:9" ht="15" customHeight="1" x14ac:dyDescent="0.35">
      <c r="B5" s="3"/>
      <c r="D5" s="148" t="s">
        <v>62</v>
      </c>
      <c r="E5" s="149"/>
      <c r="F5" s="149"/>
      <c r="G5" s="163" t="s">
        <v>26</v>
      </c>
      <c r="H5" s="79"/>
      <c r="I5" s="29" t="s">
        <v>22</v>
      </c>
    </row>
    <row r="6" spans="2:9" x14ac:dyDescent="0.35">
      <c r="B6" s="3"/>
      <c r="D6" s="73"/>
      <c r="E6" s="74"/>
      <c r="F6" s="24" t="s">
        <v>2</v>
      </c>
      <c r="G6" s="102"/>
      <c r="H6" s="116"/>
      <c r="I6" s="7"/>
    </row>
    <row r="7" spans="2:9" x14ac:dyDescent="0.35">
      <c r="B7" s="3"/>
      <c r="D7" s="75"/>
      <c r="E7" s="76"/>
      <c r="F7" s="25" t="s">
        <v>3</v>
      </c>
      <c r="G7" s="103"/>
      <c r="H7" s="116"/>
      <c r="I7" s="8"/>
    </row>
    <row r="8" spans="2:9" x14ac:dyDescent="0.35">
      <c r="B8" s="3"/>
      <c r="D8" s="75"/>
      <c r="E8" s="76"/>
      <c r="F8" s="25" t="s">
        <v>1</v>
      </c>
      <c r="G8" s="103"/>
      <c r="H8" s="116"/>
      <c r="I8" s="8"/>
    </row>
    <row r="9" spans="2:9" x14ac:dyDescent="0.35">
      <c r="B9" s="3"/>
      <c r="D9" s="77"/>
      <c r="E9" s="78"/>
      <c r="F9" s="26"/>
      <c r="G9" s="104"/>
      <c r="H9" s="117"/>
      <c r="I9" s="9"/>
    </row>
    <row r="10" spans="2:9" ht="15" customHeight="1" x14ac:dyDescent="0.35">
      <c r="B10" s="3"/>
      <c r="D10" s="189" t="s">
        <v>4</v>
      </c>
      <c r="E10" s="190"/>
      <c r="F10" s="190"/>
      <c r="G10" s="145" t="s">
        <v>19</v>
      </c>
      <c r="H10" s="146">
        <f>SUM(G6:G9)</f>
        <v>0</v>
      </c>
      <c r="I10" s="28"/>
    </row>
    <row r="11" spans="2:9" s="3" customFormat="1" x14ac:dyDescent="0.35">
      <c r="I11" s="28"/>
    </row>
    <row r="12" spans="2:9" ht="15" customHeight="1" x14ac:dyDescent="0.35">
      <c r="B12" s="3"/>
      <c r="D12" s="191" t="s">
        <v>5</v>
      </c>
      <c r="E12" s="192"/>
      <c r="F12" s="192"/>
      <c r="G12" s="192"/>
      <c r="H12" s="71"/>
      <c r="I12" s="28"/>
    </row>
    <row r="13" spans="2:9" x14ac:dyDescent="0.35">
      <c r="B13" s="3"/>
      <c r="D13" s="81"/>
      <c r="E13" s="82" t="s">
        <v>6</v>
      </c>
      <c r="F13" s="83"/>
      <c r="G13" s="84" t="s">
        <v>26</v>
      </c>
      <c r="H13" s="68"/>
      <c r="I13" s="29" t="s">
        <v>22</v>
      </c>
    </row>
    <row r="14" spans="2:9" ht="13" customHeight="1" x14ac:dyDescent="0.35">
      <c r="B14" s="3"/>
      <c r="D14" s="61"/>
      <c r="E14" s="62"/>
      <c r="F14" s="25" t="s">
        <v>23</v>
      </c>
      <c r="G14" s="102"/>
      <c r="H14" s="118"/>
      <c r="I14" s="19"/>
    </row>
    <row r="15" spans="2:9" ht="13" customHeight="1" x14ac:dyDescent="0.35">
      <c r="B15" s="3"/>
      <c r="D15" s="63"/>
      <c r="E15" s="64"/>
      <c r="F15" s="25" t="s">
        <v>9</v>
      </c>
      <c r="G15" s="103"/>
      <c r="H15" s="118"/>
      <c r="I15" s="19"/>
    </row>
    <row r="16" spans="2:9" ht="13" customHeight="1" x14ac:dyDescent="0.35">
      <c r="B16" s="3"/>
      <c r="D16" s="63"/>
      <c r="E16" s="64"/>
      <c r="F16" s="86" t="s">
        <v>14</v>
      </c>
      <c r="G16" s="103"/>
      <c r="H16" s="118"/>
      <c r="I16" s="19"/>
    </row>
    <row r="17" spans="2:11" ht="13" customHeight="1" x14ac:dyDescent="0.35">
      <c r="B17" s="3"/>
      <c r="D17" s="63"/>
      <c r="E17" s="64"/>
      <c r="F17" s="25" t="s">
        <v>104</v>
      </c>
      <c r="G17" s="103"/>
      <c r="H17" s="118"/>
      <c r="I17" s="19"/>
    </row>
    <row r="18" spans="2:11" ht="13" customHeight="1" x14ac:dyDescent="0.35">
      <c r="B18" s="3"/>
      <c r="D18" s="63"/>
      <c r="E18" s="64"/>
      <c r="F18" s="86" t="s">
        <v>105</v>
      </c>
      <c r="G18" s="103"/>
      <c r="H18" s="118"/>
      <c r="I18" s="19"/>
      <c r="K18" s="20"/>
    </row>
    <row r="19" spans="2:11" ht="13" customHeight="1" x14ac:dyDescent="0.35">
      <c r="B19" s="3"/>
      <c r="D19" s="63"/>
      <c r="E19" s="64"/>
      <c r="F19" s="25" t="s">
        <v>7</v>
      </c>
      <c r="G19" s="103"/>
      <c r="H19" s="118"/>
      <c r="I19" s="19"/>
    </row>
    <row r="20" spans="2:11" ht="13" customHeight="1" x14ac:dyDescent="0.35">
      <c r="B20" s="3"/>
      <c r="D20" s="63"/>
      <c r="E20" s="64"/>
      <c r="F20" s="86" t="s">
        <v>12</v>
      </c>
      <c r="G20" s="103"/>
      <c r="H20" s="118"/>
      <c r="I20" s="19"/>
    </row>
    <row r="21" spans="2:11" ht="13" customHeight="1" x14ac:dyDescent="0.35">
      <c r="B21" s="3"/>
      <c r="D21" s="63"/>
      <c r="E21" s="64"/>
      <c r="F21" s="86" t="s">
        <v>8</v>
      </c>
      <c r="G21" s="103"/>
      <c r="H21" s="118"/>
      <c r="I21" s="19"/>
    </row>
    <row r="22" spans="2:11" ht="13" customHeight="1" x14ac:dyDescent="0.35">
      <c r="B22" s="3"/>
      <c r="D22" s="63"/>
      <c r="E22" s="64"/>
      <c r="F22" s="97"/>
      <c r="G22" s="103"/>
      <c r="H22" s="118"/>
      <c r="I22" s="19"/>
    </row>
    <row r="23" spans="2:11" ht="13" customHeight="1" x14ac:dyDescent="0.35">
      <c r="B23" s="3"/>
      <c r="D23" s="63"/>
      <c r="E23" s="64"/>
      <c r="F23" s="97"/>
      <c r="G23" s="103"/>
      <c r="H23" s="118"/>
      <c r="I23" s="19"/>
    </row>
    <row r="24" spans="2:11" ht="15" customHeight="1" x14ac:dyDescent="0.35">
      <c r="B24" s="3"/>
      <c r="D24" s="81"/>
      <c r="E24" s="193" t="s">
        <v>16</v>
      </c>
      <c r="F24" s="193"/>
      <c r="G24" s="119" t="s">
        <v>19</v>
      </c>
      <c r="H24" s="120">
        <f>SUM(G14:G23)</f>
        <v>0</v>
      </c>
      <c r="I24" s="28"/>
    </row>
    <row r="25" spans="2:11" s="3" customFormat="1" x14ac:dyDescent="0.35">
      <c r="H25" s="72"/>
      <c r="I25" s="28"/>
    </row>
    <row r="26" spans="2:11" x14ac:dyDescent="0.35">
      <c r="B26" s="87"/>
      <c r="C26" s="88"/>
      <c r="D26" s="89"/>
      <c r="E26" s="90" t="s">
        <v>61</v>
      </c>
      <c r="F26" s="91"/>
      <c r="G26" s="84" t="s">
        <v>26</v>
      </c>
      <c r="H26" s="68"/>
      <c r="I26" s="29" t="s">
        <v>22</v>
      </c>
    </row>
    <row r="27" spans="2:11" ht="13" customHeight="1" x14ac:dyDescent="0.35">
      <c r="B27" s="95"/>
      <c r="D27" s="12"/>
      <c r="E27" s="13"/>
      <c r="F27" s="54" t="s">
        <v>111</v>
      </c>
      <c r="G27" s="152">
        <f>SUMIF(I67:I214,F27,G67:G214)</f>
        <v>0</v>
      </c>
      <c r="H27" s="118"/>
      <c r="I27" s="7"/>
    </row>
    <row r="28" spans="2:11" ht="13" customHeight="1" x14ac:dyDescent="0.35">
      <c r="B28" s="95"/>
      <c r="D28" s="14"/>
      <c r="E28" s="15"/>
      <c r="F28" s="54" t="s">
        <v>11</v>
      </c>
      <c r="G28" s="153">
        <f>SUMIF(I67:I214,F28,G67:G214)</f>
        <v>0</v>
      </c>
      <c r="H28" s="118"/>
      <c r="I28" s="8"/>
    </row>
    <row r="29" spans="2:11" ht="13" customHeight="1" x14ac:dyDescent="0.35">
      <c r="B29" s="95"/>
      <c r="D29" s="14"/>
      <c r="E29" s="15"/>
      <c r="F29" s="54" t="s">
        <v>108</v>
      </c>
      <c r="G29" s="153">
        <f>SUMIF(I67:I214,F29,G67:G214)</f>
        <v>0</v>
      </c>
      <c r="H29" s="118"/>
      <c r="I29" s="8"/>
    </row>
    <row r="30" spans="2:11" ht="13" customHeight="1" x14ac:dyDescent="0.35">
      <c r="B30" s="95"/>
      <c r="D30" s="14"/>
      <c r="E30" s="15"/>
      <c r="F30" s="54" t="s">
        <v>10</v>
      </c>
      <c r="G30" s="153">
        <f>SUMIF(I67:I214,F30,G67:G214)</f>
        <v>0</v>
      </c>
      <c r="H30" s="118"/>
      <c r="I30" s="8"/>
    </row>
    <row r="31" spans="2:11" ht="13" customHeight="1" x14ac:dyDescent="0.35">
      <c r="B31" s="95"/>
      <c r="D31" s="14"/>
      <c r="E31" s="15"/>
      <c r="F31" s="54" t="s">
        <v>106</v>
      </c>
      <c r="G31" s="153">
        <f>SUMIF(I67:I214,F31,G67:G214)</f>
        <v>0</v>
      </c>
      <c r="H31" s="118"/>
      <c r="I31" s="8"/>
    </row>
    <row r="32" spans="2:11" ht="13" customHeight="1" x14ac:dyDescent="0.35">
      <c r="B32" s="95"/>
      <c r="D32" s="14"/>
      <c r="E32" s="15"/>
      <c r="F32" s="54" t="s">
        <v>109</v>
      </c>
      <c r="G32" s="153">
        <f>SUMIF(I67:I214,F32,G67:G214)</f>
        <v>0</v>
      </c>
      <c r="H32" s="118"/>
      <c r="I32" s="8"/>
    </row>
    <row r="33" spans="2:9" ht="13" customHeight="1" x14ac:dyDescent="0.35">
      <c r="B33" s="95"/>
      <c r="D33" s="14"/>
      <c r="E33" s="15"/>
      <c r="F33" s="54" t="s">
        <v>107</v>
      </c>
      <c r="G33" s="153">
        <f>SUMIF(I67:I214,F33,G67:G214)</f>
        <v>0</v>
      </c>
      <c r="H33" s="118"/>
      <c r="I33" s="8"/>
    </row>
    <row r="34" spans="2:9" ht="13" customHeight="1" x14ac:dyDescent="0.35">
      <c r="B34" s="95"/>
      <c r="D34" s="14"/>
      <c r="E34" s="15"/>
      <c r="F34" s="54" t="s">
        <v>13</v>
      </c>
      <c r="G34" s="153">
        <f>SUMIF(I67:I214,F34,G67:G214)</f>
        <v>0</v>
      </c>
      <c r="H34" s="118"/>
      <c r="I34" s="8"/>
    </row>
    <row r="35" spans="2:9" ht="13" customHeight="1" x14ac:dyDescent="0.35">
      <c r="B35" s="95"/>
      <c r="D35" s="14"/>
      <c r="E35" s="15"/>
      <c r="F35" s="54" t="s">
        <v>15</v>
      </c>
      <c r="G35" s="153">
        <f>SUMIF(I67:I214,F35,G67:G214)</f>
        <v>0</v>
      </c>
      <c r="H35" s="118"/>
      <c r="I35" s="8"/>
    </row>
    <row r="36" spans="2:9" ht="13" customHeight="1" x14ac:dyDescent="0.35">
      <c r="B36" s="95"/>
      <c r="D36" s="14"/>
      <c r="E36" s="15"/>
      <c r="F36" s="96" t="s">
        <v>110</v>
      </c>
      <c r="G36" s="153">
        <f>SUMIF(I67:I214,F36,G67:G214)</f>
        <v>0</v>
      </c>
      <c r="H36" s="118"/>
      <c r="I36" s="8"/>
    </row>
    <row r="37" spans="2:9" ht="13" customHeight="1" x14ac:dyDescent="0.35">
      <c r="B37" s="95"/>
      <c r="D37" s="14"/>
      <c r="E37" s="15"/>
      <c r="F37" s="54" t="s">
        <v>117</v>
      </c>
      <c r="G37" s="153">
        <f>SUMIF(I67:I214,F37,G67:G214)</f>
        <v>0</v>
      </c>
      <c r="H37" s="118"/>
      <c r="I37" s="8"/>
    </row>
    <row r="38" spans="2:9" ht="13" customHeight="1" x14ac:dyDescent="0.35">
      <c r="B38" s="95"/>
      <c r="D38" s="14"/>
      <c r="E38" s="15"/>
      <c r="F38" s="58" t="s">
        <v>65</v>
      </c>
      <c r="G38" s="153">
        <f>SUMIF(I67:I214,F38,G67:G214)</f>
        <v>0</v>
      </c>
      <c r="H38" s="118"/>
      <c r="I38" s="8"/>
    </row>
    <row r="39" spans="2:9" ht="13" customHeight="1" x14ac:dyDescent="0.35">
      <c r="B39" s="95"/>
      <c r="D39" s="56"/>
      <c r="E39" s="57"/>
      <c r="F39" s="58" t="s">
        <v>66</v>
      </c>
      <c r="G39" s="154">
        <f>SUMIF(I67:I214,F39,G67:G214)</f>
        <v>0</v>
      </c>
      <c r="H39" s="118"/>
      <c r="I39" s="9"/>
    </row>
    <row r="40" spans="2:9" ht="13" customHeight="1" x14ac:dyDescent="0.35">
      <c r="B40" s="95"/>
      <c r="D40" s="56"/>
      <c r="E40" s="57"/>
      <c r="F40" s="58" t="s">
        <v>67</v>
      </c>
      <c r="G40" s="153">
        <f>SUMIF(I67:I214,F40,G67:G214)</f>
        <v>0</v>
      </c>
      <c r="H40" s="118"/>
      <c r="I40" s="9"/>
    </row>
    <row r="41" spans="2:9" ht="13" customHeight="1" x14ac:dyDescent="0.35">
      <c r="B41" s="95"/>
      <c r="D41" s="56"/>
      <c r="E41" s="57"/>
      <c r="F41" s="58" t="s">
        <v>68</v>
      </c>
      <c r="G41" s="155">
        <f>SUMIF(I67:I214,F41,G67:G214)</f>
        <v>0</v>
      </c>
      <c r="H41" s="118"/>
      <c r="I41" s="9"/>
    </row>
    <row r="42" spans="2:9" ht="13" customHeight="1" x14ac:dyDescent="0.35">
      <c r="B42" s="95"/>
      <c r="D42" s="56"/>
      <c r="E42" s="57"/>
      <c r="F42" s="59" t="s">
        <v>64</v>
      </c>
      <c r="G42" s="155">
        <f>SUMIF(I67:I214,F42,G67:G214)</f>
        <v>0</v>
      </c>
      <c r="H42" s="118"/>
      <c r="I42" s="9"/>
    </row>
    <row r="43" spans="2:9" ht="15" customHeight="1" x14ac:dyDescent="0.35">
      <c r="B43" s="95"/>
      <c r="D43" s="11"/>
      <c r="E43" s="193" t="s">
        <v>17</v>
      </c>
      <c r="F43" s="193"/>
      <c r="G43" s="119" t="s">
        <v>19</v>
      </c>
      <c r="H43" s="120">
        <f>SUM(G27:G42)</f>
        <v>0</v>
      </c>
    </row>
    <row r="44" spans="2:9" s="3" customFormat="1" x14ac:dyDescent="0.35">
      <c r="B44" s="95"/>
      <c r="H44" s="72"/>
    </row>
    <row r="45" spans="2:9" x14ac:dyDescent="0.35">
      <c r="B45" s="95"/>
      <c r="D45" s="11"/>
      <c r="E45" s="82" t="s">
        <v>71</v>
      </c>
      <c r="F45" s="11"/>
      <c r="G45" s="84" t="s">
        <v>26</v>
      </c>
      <c r="H45" s="68"/>
      <c r="I45" s="29" t="s">
        <v>22</v>
      </c>
    </row>
    <row r="46" spans="2:9" ht="13" customHeight="1" x14ac:dyDescent="0.35">
      <c r="B46" s="95"/>
      <c r="D46" s="61"/>
      <c r="E46" s="62"/>
      <c r="F46" s="85" t="s">
        <v>59</v>
      </c>
      <c r="G46" s="102"/>
      <c r="H46" s="118"/>
      <c r="I46" s="7"/>
    </row>
    <row r="47" spans="2:9" ht="13" customHeight="1" x14ac:dyDescent="0.35">
      <c r="B47" s="95"/>
      <c r="D47" s="63"/>
      <c r="E47" s="64"/>
      <c r="F47" s="86" t="s">
        <v>69</v>
      </c>
      <c r="G47" s="103"/>
      <c r="H47" s="118"/>
      <c r="I47" s="8"/>
    </row>
    <row r="48" spans="2:9" ht="13" customHeight="1" x14ac:dyDescent="0.35">
      <c r="B48" s="95"/>
      <c r="D48" s="63"/>
      <c r="E48" s="64"/>
      <c r="F48" s="86" t="s">
        <v>70</v>
      </c>
      <c r="G48" s="103"/>
      <c r="H48" s="118"/>
      <c r="I48" s="8"/>
    </row>
    <row r="49" spans="2:9" ht="13" customHeight="1" x14ac:dyDescent="0.35">
      <c r="B49" s="95"/>
      <c r="D49" s="63"/>
      <c r="E49" s="64"/>
      <c r="F49" s="86"/>
      <c r="G49" s="103"/>
      <c r="H49" s="118"/>
      <c r="I49" s="9"/>
    </row>
    <row r="50" spans="2:9" ht="15" customHeight="1" x14ac:dyDescent="0.35">
      <c r="B50" s="95"/>
      <c r="D50" s="11"/>
      <c r="E50" s="193" t="s">
        <v>60</v>
      </c>
      <c r="F50" s="193"/>
      <c r="G50" s="119" t="s">
        <v>19</v>
      </c>
      <c r="H50" s="120">
        <f>SUM(G46:G49)</f>
        <v>0</v>
      </c>
    </row>
    <row r="51" spans="2:9" s="3" customFormat="1" x14ac:dyDescent="0.35">
      <c r="B51" s="95"/>
      <c r="G51" s="121"/>
      <c r="H51" s="122"/>
    </row>
    <row r="52" spans="2:9" s="3" customFormat="1" ht="15" customHeight="1" x14ac:dyDescent="0.35">
      <c r="B52" s="95"/>
      <c r="D52" s="181" t="s">
        <v>18</v>
      </c>
      <c r="E52" s="182"/>
      <c r="F52" s="182"/>
      <c r="G52" s="123"/>
      <c r="H52" s="120">
        <f>H24+H43+H50</f>
        <v>0</v>
      </c>
    </row>
    <row r="53" spans="2:9" s="3" customFormat="1" x14ac:dyDescent="0.35">
      <c r="B53" s="95"/>
    </row>
    <row r="54" spans="2:9" s="3" customFormat="1" ht="15" customHeight="1" x14ac:dyDescent="0.35">
      <c r="B54" s="95"/>
      <c r="D54" s="183" t="s">
        <v>0</v>
      </c>
      <c r="E54" s="184"/>
      <c r="F54" s="184"/>
      <c r="G54" s="184"/>
      <c r="H54" s="105">
        <f>H10</f>
        <v>0</v>
      </c>
    </row>
    <row r="55" spans="2:9" s="3" customFormat="1" ht="15" customHeight="1" thickBot="1" x14ac:dyDescent="0.4">
      <c r="B55" s="95"/>
      <c r="D55" s="185" t="s">
        <v>5</v>
      </c>
      <c r="E55" s="186"/>
      <c r="F55" s="186"/>
      <c r="G55" s="186"/>
      <c r="H55" s="106">
        <f>H52</f>
        <v>0</v>
      </c>
    </row>
    <row r="56" spans="2:9" s="3" customFormat="1" ht="28.75" customHeight="1" thickBot="1" x14ac:dyDescent="0.4">
      <c r="B56" s="95"/>
      <c r="D56" s="187" t="s">
        <v>82</v>
      </c>
      <c r="E56" s="188"/>
      <c r="F56" s="188"/>
      <c r="G56" s="188"/>
      <c r="H56" s="107">
        <f>H54-H55</f>
        <v>0</v>
      </c>
      <c r="I56" s="27" t="str">
        <f>IF(Bilanz&gt;-1, " Überschuss", " Fehlbetrag")</f>
        <v xml:space="preserve"> Überschuss</v>
      </c>
    </row>
    <row r="57" spans="2:9" s="3" customFormat="1" x14ac:dyDescent="0.35">
      <c r="B57" s="95"/>
    </row>
    <row r="58" spans="2:9" s="3" customFormat="1" x14ac:dyDescent="0.35">
      <c r="B58" s="95"/>
    </row>
    <row r="59" spans="2:9" s="3" customFormat="1" x14ac:dyDescent="0.35">
      <c r="B59" s="95"/>
      <c r="H59" s="18"/>
    </row>
    <row r="60" spans="2:9" s="3" customFormat="1" x14ac:dyDescent="0.35">
      <c r="B60" s="95"/>
    </row>
    <row r="61" spans="2:9" s="3" customFormat="1" x14ac:dyDescent="0.35">
      <c r="B61" s="95"/>
      <c r="H61" s="18"/>
    </row>
    <row r="62" spans="2:9" s="3" customFormat="1" x14ac:dyDescent="0.35">
      <c r="B62" s="95"/>
    </row>
    <row r="63" spans="2:9" s="3" customFormat="1" x14ac:dyDescent="0.35">
      <c r="B63" s="95"/>
    </row>
    <row r="64" spans="2:9" s="3" customFormat="1" x14ac:dyDescent="0.35">
      <c r="B64" s="95"/>
    </row>
    <row r="65" spans="2:9" s="3" customFormat="1" x14ac:dyDescent="0.35">
      <c r="B65" s="93"/>
      <c r="C65" s="88"/>
      <c r="D65" s="89"/>
      <c r="E65" s="90" t="s">
        <v>91</v>
      </c>
      <c r="F65" s="91"/>
      <c r="G65" s="89"/>
      <c r="H65" s="88"/>
      <c r="I65" s="94"/>
    </row>
    <row r="66" spans="2:9" s="3" customFormat="1" x14ac:dyDescent="0.35">
      <c r="D66" s="65"/>
      <c r="E66" s="66"/>
      <c r="F66" s="51" t="s">
        <v>56</v>
      </c>
      <c r="G66" s="53" t="s">
        <v>55</v>
      </c>
      <c r="H66" s="53" t="s">
        <v>54</v>
      </c>
      <c r="I66" s="52" t="s">
        <v>57</v>
      </c>
    </row>
    <row r="67" spans="2:9" s="3" customFormat="1" x14ac:dyDescent="0.35">
      <c r="D67" s="67"/>
      <c r="E67" s="68"/>
      <c r="F67" s="50"/>
      <c r="G67" s="101"/>
      <c r="H67" s="50"/>
      <c r="I67" s="55"/>
    </row>
    <row r="68" spans="2:9" s="3" customFormat="1" x14ac:dyDescent="0.35">
      <c r="D68" s="67"/>
      <c r="E68" s="68"/>
      <c r="F68" s="50"/>
      <c r="G68" s="101"/>
      <c r="H68" s="50"/>
      <c r="I68" s="55"/>
    </row>
    <row r="69" spans="2:9" s="3" customFormat="1" x14ac:dyDescent="0.35">
      <c r="D69" s="67"/>
      <c r="E69" s="68"/>
      <c r="F69" s="50"/>
      <c r="G69" s="101"/>
      <c r="H69" s="50"/>
      <c r="I69" s="55"/>
    </row>
    <row r="70" spans="2:9" s="3" customFormat="1" x14ac:dyDescent="0.35">
      <c r="D70" s="67"/>
      <c r="E70" s="68"/>
      <c r="F70" s="50"/>
      <c r="G70" s="101"/>
      <c r="H70" s="50"/>
      <c r="I70" s="55"/>
    </row>
    <row r="71" spans="2:9" s="3" customFormat="1" x14ac:dyDescent="0.35">
      <c r="D71" s="67"/>
      <c r="E71" s="68"/>
      <c r="F71" s="50"/>
      <c r="G71" s="101"/>
      <c r="H71" s="50"/>
      <c r="I71" s="55"/>
    </row>
    <row r="72" spans="2:9" s="3" customFormat="1" x14ac:dyDescent="0.35">
      <c r="D72" s="67"/>
      <c r="E72" s="68"/>
      <c r="F72" s="50"/>
      <c r="G72" s="101"/>
      <c r="H72" s="50"/>
      <c r="I72" s="55"/>
    </row>
    <row r="73" spans="2:9" s="3" customFormat="1" x14ac:dyDescent="0.35">
      <c r="D73" s="67"/>
      <c r="E73" s="68"/>
      <c r="F73" s="50"/>
      <c r="G73" s="101"/>
      <c r="H73" s="50"/>
      <c r="I73" s="55"/>
    </row>
    <row r="74" spans="2:9" s="3" customFormat="1" x14ac:dyDescent="0.35">
      <c r="D74" s="67"/>
      <c r="E74" s="68"/>
      <c r="F74" s="50"/>
      <c r="G74" s="101"/>
      <c r="H74" s="50"/>
      <c r="I74" s="55"/>
    </row>
    <row r="75" spans="2:9" s="3" customFormat="1" x14ac:dyDescent="0.35">
      <c r="D75" s="67"/>
      <c r="E75" s="68"/>
      <c r="F75" s="50"/>
      <c r="G75" s="101"/>
      <c r="H75" s="50"/>
      <c r="I75" s="55"/>
    </row>
    <row r="76" spans="2:9" s="3" customFormat="1" x14ac:dyDescent="0.35">
      <c r="D76" s="67"/>
      <c r="E76" s="68"/>
      <c r="F76" s="50"/>
      <c r="G76" s="101"/>
      <c r="H76" s="50"/>
      <c r="I76" s="55"/>
    </row>
    <row r="77" spans="2:9" s="3" customFormat="1" x14ac:dyDescent="0.35">
      <c r="D77" s="67"/>
      <c r="E77" s="68"/>
      <c r="F77" s="50"/>
      <c r="G77" s="101"/>
      <c r="H77" s="50"/>
      <c r="I77" s="55"/>
    </row>
    <row r="78" spans="2:9" s="3" customFormat="1" x14ac:dyDescent="0.35">
      <c r="D78" s="67"/>
      <c r="E78" s="68"/>
      <c r="F78" s="50"/>
      <c r="G78" s="101"/>
      <c r="H78" s="50"/>
      <c r="I78" s="55"/>
    </row>
    <row r="79" spans="2:9" s="3" customFormat="1" x14ac:dyDescent="0.35">
      <c r="D79" s="67"/>
      <c r="E79" s="68"/>
      <c r="F79" s="50"/>
      <c r="G79" s="101"/>
      <c r="H79" s="50"/>
      <c r="I79" s="55"/>
    </row>
    <row r="80" spans="2:9" s="3" customFormat="1" x14ac:dyDescent="0.35">
      <c r="D80" s="67"/>
      <c r="E80" s="68"/>
      <c r="F80" s="50"/>
      <c r="G80" s="101"/>
      <c r="H80" s="50"/>
      <c r="I80" s="55"/>
    </row>
    <row r="81" spans="4:9" s="3" customFormat="1" x14ac:dyDescent="0.35">
      <c r="D81" s="67"/>
      <c r="E81" s="68"/>
      <c r="F81" s="50"/>
      <c r="G81" s="101"/>
      <c r="H81" s="50"/>
      <c r="I81" s="55"/>
    </row>
    <row r="82" spans="4:9" s="3" customFormat="1" x14ac:dyDescent="0.35">
      <c r="D82" s="67"/>
      <c r="E82" s="68"/>
      <c r="F82" s="50"/>
      <c r="G82" s="101"/>
      <c r="H82" s="50"/>
      <c r="I82" s="55"/>
    </row>
    <row r="83" spans="4:9" s="3" customFormat="1" x14ac:dyDescent="0.35">
      <c r="D83" s="67"/>
      <c r="E83" s="68"/>
      <c r="F83" s="50"/>
      <c r="G83" s="101"/>
      <c r="H83" s="50"/>
      <c r="I83" s="55"/>
    </row>
    <row r="84" spans="4:9" s="3" customFormat="1" x14ac:dyDescent="0.35">
      <c r="D84" s="67"/>
      <c r="E84" s="68"/>
      <c r="F84" s="50"/>
      <c r="G84" s="101"/>
      <c r="H84" s="50"/>
      <c r="I84" s="55"/>
    </row>
    <row r="85" spans="4:9" s="3" customFormat="1" x14ac:dyDescent="0.35">
      <c r="D85" s="67"/>
      <c r="E85" s="68"/>
      <c r="F85" s="50"/>
      <c r="G85" s="101"/>
      <c r="H85" s="50"/>
      <c r="I85" s="55"/>
    </row>
    <row r="86" spans="4:9" s="3" customFormat="1" x14ac:dyDescent="0.35">
      <c r="D86" s="67"/>
      <c r="E86" s="68"/>
      <c r="F86" s="50"/>
      <c r="G86" s="101"/>
      <c r="H86" s="50"/>
      <c r="I86" s="55"/>
    </row>
    <row r="87" spans="4:9" s="3" customFormat="1" x14ac:dyDescent="0.35">
      <c r="D87" s="67"/>
      <c r="E87" s="68"/>
      <c r="F87" s="50"/>
      <c r="G87" s="101"/>
      <c r="H87" s="50"/>
      <c r="I87" s="55"/>
    </row>
    <row r="88" spans="4:9" s="3" customFormat="1" x14ac:dyDescent="0.35">
      <c r="D88" s="67"/>
      <c r="E88" s="68"/>
      <c r="F88" s="50"/>
      <c r="G88" s="101"/>
      <c r="H88" s="50"/>
      <c r="I88" s="55"/>
    </row>
    <row r="89" spans="4:9" s="3" customFormat="1" x14ac:dyDescent="0.35">
      <c r="D89" s="67"/>
      <c r="E89" s="68"/>
      <c r="F89" s="50"/>
      <c r="G89" s="101"/>
      <c r="H89" s="50"/>
      <c r="I89" s="55"/>
    </row>
    <row r="90" spans="4:9" s="3" customFormat="1" x14ac:dyDescent="0.35">
      <c r="D90" s="67"/>
      <c r="E90" s="68"/>
      <c r="F90" s="50"/>
      <c r="G90" s="101"/>
      <c r="H90" s="50"/>
      <c r="I90" s="55"/>
    </row>
    <row r="91" spans="4:9" s="3" customFormat="1" x14ac:dyDescent="0.35">
      <c r="D91" s="67"/>
      <c r="E91" s="68"/>
      <c r="F91" s="50"/>
      <c r="G91" s="101"/>
      <c r="H91" s="50"/>
      <c r="I91" s="55"/>
    </row>
    <row r="92" spans="4:9" s="3" customFormat="1" x14ac:dyDescent="0.35">
      <c r="D92" s="67"/>
      <c r="E92" s="68"/>
      <c r="F92" s="50"/>
      <c r="G92" s="101"/>
      <c r="H92" s="50"/>
      <c r="I92" s="55"/>
    </row>
    <row r="93" spans="4:9" s="3" customFormat="1" x14ac:dyDescent="0.35">
      <c r="D93" s="67"/>
      <c r="E93" s="68"/>
      <c r="F93" s="50"/>
      <c r="G93" s="101"/>
      <c r="H93" s="50"/>
      <c r="I93" s="55"/>
    </row>
    <row r="94" spans="4:9" s="3" customFormat="1" x14ac:dyDescent="0.35">
      <c r="D94" s="67"/>
      <c r="E94" s="68"/>
      <c r="F94" s="50"/>
      <c r="G94" s="101"/>
      <c r="H94" s="50"/>
      <c r="I94" s="55"/>
    </row>
    <row r="95" spans="4:9" s="3" customFormat="1" x14ac:dyDescent="0.35">
      <c r="D95" s="67"/>
      <c r="E95" s="68"/>
      <c r="F95" s="50"/>
      <c r="G95" s="101"/>
      <c r="H95" s="50"/>
      <c r="I95" s="55"/>
    </row>
    <row r="96" spans="4:9" s="3" customFormat="1" x14ac:dyDescent="0.35">
      <c r="D96" s="67"/>
      <c r="E96" s="68"/>
      <c r="F96" s="50"/>
      <c r="G96" s="101"/>
      <c r="H96" s="50"/>
      <c r="I96" s="55"/>
    </row>
    <row r="97" spans="4:9" s="3" customFormat="1" x14ac:dyDescent="0.35">
      <c r="D97" s="67"/>
      <c r="E97" s="68"/>
      <c r="F97" s="50"/>
      <c r="G97" s="101"/>
      <c r="H97" s="50"/>
      <c r="I97" s="55"/>
    </row>
    <row r="98" spans="4:9" s="3" customFormat="1" x14ac:dyDescent="0.35">
      <c r="D98" s="67"/>
      <c r="E98" s="68"/>
      <c r="F98" s="50"/>
      <c r="G98" s="101"/>
      <c r="H98" s="50"/>
      <c r="I98" s="55"/>
    </row>
    <row r="99" spans="4:9" s="3" customFormat="1" x14ac:dyDescent="0.35">
      <c r="D99" s="67"/>
      <c r="E99" s="68"/>
      <c r="F99" s="50"/>
      <c r="G99" s="101"/>
      <c r="H99" s="50"/>
      <c r="I99" s="55"/>
    </row>
    <row r="100" spans="4:9" s="3" customFormat="1" x14ac:dyDescent="0.35">
      <c r="D100" s="67"/>
      <c r="E100" s="68"/>
      <c r="F100" s="50"/>
      <c r="G100" s="101"/>
      <c r="H100" s="50"/>
      <c r="I100" s="55"/>
    </row>
    <row r="101" spans="4:9" s="3" customFormat="1" x14ac:dyDescent="0.35">
      <c r="D101" s="67"/>
      <c r="E101" s="68"/>
      <c r="F101" s="50"/>
      <c r="G101" s="101"/>
      <c r="H101" s="50"/>
      <c r="I101" s="55"/>
    </row>
    <row r="102" spans="4:9" s="3" customFormat="1" x14ac:dyDescent="0.35">
      <c r="D102" s="67"/>
      <c r="E102" s="68"/>
      <c r="F102" s="50"/>
      <c r="G102" s="101"/>
      <c r="H102" s="50"/>
      <c r="I102" s="55"/>
    </row>
    <row r="103" spans="4:9" s="3" customFormat="1" x14ac:dyDescent="0.35">
      <c r="D103" s="67"/>
      <c r="E103" s="68"/>
      <c r="F103" s="50"/>
      <c r="G103" s="101"/>
      <c r="H103" s="50"/>
      <c r="I103" s="55"/>
    </row>
    <row r="104" spans="4:9" s="3" customFormat="1" x14ac:dyDescent="0.35">
      <c r="D104" s="67"/>
      <c r="E104" s="68"/>
      <c r="F104" s="50"/>
      <c r="G104" s="101"/>
      <c r="H104" s="50"/>
      <c r="I104" s="55"/>
    </row>
    <row r="105" spans="4:9" s="3" customFormat="1" x14ac:dyDescent="0.35">
      <c r="D105" s="67"/>
      <c r="E105" s="68"/>
      <c r="F105" s="50"/>
      <c r="G105" s="101"/>
      <c r="H105" s="50"/>
      <c r="I105" s="55"/>
    </row>
    <row r="106" spans="4:9" s="3" customFormat="1" x14ac:dyDescent="0.35">
      <c r="D106" s="67"/>
      <c r="E106" s="68"/>
      <c r="F106" s="50"/>
      <c r="G106" s="101"/>
      <c r="H106" s="50"/>
      <c r="I106" s="55"/>
    </row>
    <row r="107" spans="4:9" s="3" customFormat="1" x14ac:dyDescent="0.35">
      <c r="D107" s="67"/>
      <c r="E107" s="68"/>
      <c r="F107" s="50"/>
      <c r="G107" s="101"/>
      <c r="H107" s="50"/>
      <c r="I107" s="55"/>
    </row>
    <row r="108" spans="4:9" s="3" customFormat="1" x14ac:dyDescent="0.35">
      <c r="D108" s="67"/>
      <c r="E108" s="68"/>
      <c r="F108" s="50"/>
      <c r="G108" s="101"/>
      <c r="H108" s="50"/>
      <c r="I108" s="55"/>
    </row>
    <row r="109" spans="4:9" s="3" customFormat="1" x14ac:dyDescent="0.35">
      <c r="D109" s="67"/>
      <c r="E109" s="68"/>
      <c r="F109" s="50"/>
      <c r="G109" s="101"/>
      <c r="H109" s="50"/>
      <c r="I109" s="55"/>
    </row>
    <row r="110" spans="4:9" s="3" customFormat="1" x14ac:dyDescent="0.35">
      <c r="D110" s="67"/>
      <c r="E110" s="68"/>
      <c r="F110" s="50"/>
      <c r="G110" s="101"/>
      <c r="H110" s="50"/>
      <c r="I110" s="55"/>
    </row>
    <row r="111" spans="4:9" s="3" customFormat="1" x14ac:dyDescent="0.35">
      <c r="D111" s="67"/>
      <c r="E111" s="68"/>
      <c r="F111" s="50"/>
      <c r="G111" s="101"/>
      <c r="H111" s="50"/>
      <c r="I111" s="55"/>
    </row>
    <row r="112" spans="4:9" s="3" customFormat="1" x14ac:dyDescent="0.35">
      <c r="D112" s="67"/>
      <c r="E112" s="68"/>
      <c r="F112" s="50"/>
      <c r="G112" s="101"/>
      <c r="H112" s="50"/>
      <c r="I112" s="55"/>
    </row>
    <row r="113" spans="4:9" s="3" customFormat="1" x14ac:dyDescent="0.35">
      <c r="D113" s="67"/>
      <c r="E113" s="68"/>
      <c r="F113" s="50"/>
      <c r="G113" s="101"/>
      <c r="H113" s="50"/>
      <c r="I113" s="55"/>
    </row>
    <row r="114" spans="4:9" s="3" customFormat="1" x14ac:dyDescent="0.35">
      <c r="D114" s="67"/>
      <c r="E114" s="68"/>
      <c r="F114" s="50"/>
      <c r="G114" s="101"/>
      <c r="H114" s="50"/>
      <c r="I114" s="55"/>
    </row>
    <row r="115" spans="4:9" s="3" customFormat="1" x14ac:dyDescent="0.35">
      <c r="D115" s="67"/>
      <c r="E115" s="68"/>
      <c r="F115" s="50"/>
      <c r="G115" s="101"/>
      <c r="H115" s="50"/>
      <c r="I115" s="55"/>
    </row>
    <row r="116" spans="4:9" s="3" customFormat="1" x14ac:dyDescent="0.35">
      <c r="D116" s="67"/>
      <c r="E116" s="68"/>
      <c r="F116" s="50"/>
      <c r="G116" s="101"/>
      <c r="H116" s="50"/>
      <c r="I116" s="55"/>
    </row>
    <row r="117" spans="4:9" s="3" customFormat="1" x14ac:dyDescent="0.35">
      <c r="D117" s="67"/>
      <c r="E117" s="68"/>
      <c r="F117" s="50"/>
      <c r="G117" s="101"/>
      <c r="H117" s="50"/>
      <c r="I117" s="55"/>
    </row>
    <row r="118" spans="4:9" s="3" customFormat="1" x14ac:dyDescent="0.35">
      <c r="D118" s="67"/>
      <c r="E118" s="68"/>
      <c r="F118" s="50"/>
      <c r="G118" s="101"/>
      <c r="H118" s="50"/>
      <c r="I118" s="55"/>
    </row>
    <row r="119" spans="4:9" s="3" customFormat="1" x14ac:dyDescent="0.35">
      <c r="D119" s="67"/>
      <c r="E119" s="68"/>
      <c r="F119" s="50"/>
      <c r="G119" s="101"/>
      <c r="H119" s="50"/>
      <c r="I119" s="55"/>
    </row>
    <row r="120" spans="4:9" s="3" customFormat="1" x14ac:dyDescent="0.35">
      <c r="D120" s="67"/>
      <c r="E120" s="68"/>
      <c r="F120" s="50"/>
      <c r="G120" s="101"/>
      <c r="H120" s="50"/>
      <c r="I120" s="55"/>
    </row>
    <row r="121" spans="4:9" s="3" customFormat="1" x14ac:dyDescent="0.35">
      <c r="D121" s="67"/>
      <c r="E121" s="68"/>
      <c r="F121" s="50"/>
      <c r="G121" s="101"/>
      <c r="H121" s="50"/>
      <c r="I121" s="55"/>
    </row>
    <row r="122" spans="4:9" s="3" customFormat="1" x14ac:dyDescent="0.35">
      <c r="D122" s="67"/>
      <c r="E122" s="68"/>
      <c r="F122" s="50"/>
      <c r="G122" s="101"/>
      <c r="H122" s="50"/>
      <c r="I122" s="55"/>
    </row>
    <row r="123" spans="4:9" s="3" customFormat="1" x14ac:dyDescent="0.35">
      <c r="D123" s="67"/>
      <c r="E123" s="68"/>
      <c r="F123" s="50"/>
      <c r="G123" s="101"/>
      <c r="H123" s="50"/>
      <c r="I123" s="55"/>
    </row>
    <row r="124" spans="4:9" s="3" customFormat="1" x14ac:dyDescent="0.35">
      <c r="D124" s="67"/>
      <c r="E124" s="68"/>
      <c r="F124" s="50"/>
      <c r="G124" s="101"/>
      <c r="H124" s="50"/>
      <c r="I124" s="55"/>
    </row>
    <row r="125" spans="4:9" s="3" customFormat="1" x14ac:dyDescent="0.35">
      <c r="D125" s="67"/>
      <c r="E125" s="68"/>
      <c r="F125" s="50"/>
      <c r="G125" s="101"/>
      <c r="H125" s="50"/>
      <c r="I125" s="55"/>
    </row>
    <row r="126" spans="4:9" s="3" customFormat="1" x14ac:dyDescent="0.35">
      <c r="D126" s="67"/>
      <c r="E126" s="68"/>
      <c r="F126" s="50"/>
      <c r="G126" s="101"/>
      <c r="H126" s="50"/>
      <c r="I126" s="55"/>
    </row>
    <row r="127" spans="4:9" s="3" customFormat="1" x14ac:dyDescent="0.35">
      <c r="D127" s="67"/>
      <c r="E127" s="68"/>
      <c r="F127" s="50"/>
      <c r="G127" s="101"/>
      <c r="H127" s="50"/>
      <c r="I127" s="55"/>
    </row>
    <row r="128" spans="4:9" s="3" customFormat="1" x14ac:dyDescent="0.35">
      <c r="D128" s="67"/>
      <c r="E128" s="68"/>
      <c r="F128" s="50"/>
      <c r="G128" s="101"/>
      <c r="H128" s="50"/>
      <c r="I128" s="55"/>
    </row>
    <row r="129" spans="4:9" s="3" customFormat="1" x14ac:dyDescent="0.35">
      <c r="D129" s="67"/>
      <c r="E129" s="68"/>
      <c r="F129" s="50"/>
      <c r="G129" s="101"/>
      <c r="H129" s="50"/>
      <c r="I129" s="55"/>
    </row>
    <row r="130" spans="4:9" s="3" customFormat="1" x14ac:dyDescent="0.35">
      <c r="D130" s="67"/>
      <c r="E130" s="68"/>
      <c r="F130" s="50"/>
      <c r="G130" s="101"/>
      <c r="H130" s="50"/>
      <c r="I130" s="55"/>
    </row>
    <row r="131" spans="4:9" s="3" customFormat="1" x14ac:dyDescent="0.35">
      <c r="D131" s="67"/>
      <c r="E131" s="68"/>
      <c r="F131" s="50"/>
      <c r="G131" s="101"/>
      <c r="H131" s="50"/>
      <c r="I131" s="55"/>
    </row>
    <row r="132" spans="4:9" s="3" customFormat="1" x14ac:dyDescent="0.35">
      <c r="D132" s="67"/>
      <c r="E132" s="68"/>
      <c r="F132" s="50"/>
      <c r="G132" s="101"/>
      <c r="H132" s="50"/>
      <c r="I132" s="55"/>
    </row>
    <row r="133" spans="4:9" s="3" customFormat="1" x14ac:dyDescent="0.35">
      <c r="D133" s="67"/>
      <c r="E133" s="68"/>
      <c r="F133" s="50"/>
      <c r="G133" s="101"/>
      <c r="H133" s="50"/>
      <c r="I133" s="55"/>
    </row>
    <row r="134" spans="4:9" s="3" customFormat="1" x14ac:dyDescent="0.35">
      <c r="D134" s="67"/>
      <c r="E134" s="68"/>
      <c r="F134" s="50"/>
      <c r="G134" s="101"/>
      <c r="H134" s="50"/>
      <c r="I134" s="55"/>
    </row>
    <row r="135" spans="4:9" s="3" customFormat="1" x14ac:dyDescent="0.35">
      <c r="D135" s="67"/>
      <c r="E135" s="68"/>
      <c r="F135" s="50"/>
      <c r="G135" s="101"/>
      <c r="H135" s="50"/>
      <c r="I135" s="55"/>
    </row>
    <row r="136" spans="4:9" s="3" customFormat="1" x14ac:dyDescent="0.35">
      <c r="D136" s="67"/>
      <c r="E136" s="68"/>
      <c r="F136" s="50"/>
      <c r="G136" s="101"/>
      <c r="H136" s="50"/>
      <c r="I136" s="55"/>
    </row>
    <row r="137" spans="4:9" s="3" customFormat="1" x14ac:dyDescent="0.35">
      <c r="D137" s="67"/>
      <c r="E137" s="68"/>
      <c r="F137" s="50"/>
      <c r="G137" s="101"/>
      <c r="H137" s="50"/>
      <c r="I137" s="55"/>
    </row>
    <row r="138" spans="4:9" s="3" customFormat="1" x14ac:dyDescent="0.35">
      <c r="D138" s="67"/>
      <c r="E138" s="68"/>
      <c r="F138" s="50"/>
      <c r="G138" s="101"/>
      <c r="H138" s="50"/>
      <c r="I138" s="55"/>
    </row>
    <row r="139" spans="4:9" s="3" customFormat="1" x14ac:dyDescent="0.35">
      <c r="D139" s="67"/>
      <c r="E139" s="68"/>
      <c r="F139" s="50"/>
      <c r="G139" s="101"/>
      <c r="H139" s="50"/>
      <c r="I139" s="55"/>
    </row>
    <row r="140" spans="4:9" s="3" customFormat="1" x14ac:dyDescent="0.35">
      <c r="D140" s="67"/>
      <c r="E140" s="68"/>
      <c r="F140" s="50"/>
      <c r="G140" s="101"/>
      <c r="H140" s="50"/>
      <c r="I140" s="55"/>
    </row>
    <row r="141" spans="4:9" s="3" customFormat="1" x14ac:dyDescent="0.35">
      <c r="D141" s="67"/>
      <c r="E141" s="68"/>
      <c r="F141" s="50"/>
      <c r="G141" s="101"/>
      <c r="H141" s="50"/>
      <c r="I141" s="55"/>
    </row>
    <row r="142" spans="4:9" s="3" customFormat="1" x14ac:dyDescent="0.35">
      <c r="D142" s="67"/>
      <c r="E142" s="68"/>
      <c r="F142" s="50"/>
      <c r="G142" s="101"/>
      <c r="H142" s="50"/>
      <c r="I142" s="55"/>
    </row>
    <row r="143" spans="4:9" s="3" customFormat="1" x14ac:dyDescent="0.35">
      <c r="D143" s="67"/>
      <c r="E143" s="68"/>
      <c r="F143" s="50"/>
      <c r="G143" s="101"/>
      <c r="H143" s="50"/>
      <c r="I143" s="55"/>
    </row>
    <row r="144" spans="4:9" s="3" customFormat="1" x14ac:dyDescent="0.35">
      <c r="D144" s="67"/>
      <c r="E144" s="68"/>
      <c r="F144" s="50"/>
      <c r="G144" s="101"/>
      <c r="H144" s="50"/>
      <c r="I144" s="55"/>
    </row>
    <row r="145" spans="4:9" s="3" customFormat="1" x14ac:dyDescent="0.35">
      <c r="D145" s="67"/>
      <c r="E145" s="68"/>
      <c r="F145" s="50"/>
      <c r="G145" s="101"/>
      <c r="H145" s="50"/>
      <c r="I145" s="55"/>
    </row>
    <row r="146" spans="4:9" s="3" customFormat="1" x14ac:dyDescent="0.35">
      <c r="D146" s="67"/>
      <c r="E146" s="68"/>
      <c r="F146" s="50"/>
      <c r="G146" s="101"/>
      <c r="H146" s="50"/>
      <c r="I146" s="55"/>
    </row>
    <row r="147" spans="4:9" s="3" customFormat="1" x14ac:dyDescent="0.35">
      <c r="D147" s="67"/>
      <c r="E147" s="68"/>
      <c r="F147" s="50"/>
      <c r="G147" s="101"/>
      <c r="H147" s="50"/>
      <c r="I147" s="55"/>
    </row>
    <row r="148" spans="4:9" s="3" customFormat="1" x14ac:dyDescent="0.35">
      <c r="D148" s="67"/>
      <c r="E148" s="68"/>
      <c r="F148" s="50"/>
      <c r="G148" s="101"/>
      <c r="H148" s="50"/>
      <c r="I148" s="55"/>
    </row>
    <row r="149" spans="4:9" s="3" customFormat="1" x14ac:dyDescent="0.35">
      <c r="D149" s="67"/>
      <c r="E149" s="68"/>
      <c r="F149" s="50"/>
      <c r="G149" s="101"/>
      <c r="H149" s="50"/>
      <c r="I149" s="55"/>
    </row>
    <row r="150" spans="4:9" s="3" customFormat="1" x14ac:dyDescent="0.35">
      <c r="D150" s="67"/>
      <c r="E150" s="68"/>
      <c r="F150" s="50"/>
      <c r="G150" s="101"/>
      <c r="H150" s="50"/>
      <c r="I150" s="55"/>
    </row>
    <row r="151" spans="4:9" s="3" customFormat="1" x14ac:dyDescent="0.35">
      <c r="D151" s="67"/>
      <c r="E151" s="68"/>
      <c r="F151" s="50"/>
      <c r="G151" s="101"/>
      <c r="H151" s="50"/>
      <c r="I151" s="55"/>
    </row>
    <row r="152" spans="4:9" s="3" customFormat="1" x14ac:dyDescent="0.35">
      <c r="D152" s="67"/>
      <c r="E152" s="68"/>
      <c r="F152" s="50"/>
      <c r="G152" s="101"/>
      <c r="H152" s="50"/>
      <c r="I152" s="55"/>
    </row>
    <row r="153" spans="4:9" s="3" customFormat="1" x14ac:dyDescent="0.35">
      <c r="D153" s="67"/>
      <c r="E153" s="68"/>
      <c r="F153" s="50"/>
      <c r="G153" s="101"/>
      <c r="H153" s="50"/>
      <c r="I153" s="55"/>
    </row>
    <row r="154" spans="4:9" s="3" customFormat="1" x14ac:dyDescent="0.35">
      <c r="D154" s="67"/>
      <c r="E154" s="68"/>
      <c r="F154" s="50"/>
      <c r="G154" s="101"/>
      <c r="H154" s="50"/>
      <c r="I154" s="55"/>
    </row>
    <row r="155" spans="4:9" s="3" customFormat="1" x14ac:dyDescent="0.35">
      <c r="D155" s="67"/>
      <c r="E155" s="68"/>
      <c r="F155" s="50"/>
      <c r="G155" s="101"/>
      <c r="H155" s="50"/>
      <c r="I155" s="55"/>
    </row>
    <row r="156" spans="4:9" s="3" customFormat="1" x14ac:dyDescent="0.35">
      <c r="D156" s="67"/>
      <c r="E156" s="68"/>
      <c r="F156" s="50"/>
      <c r="G156" s="101"/>
      <c r="H156" s="50"/>
      <c r="I156" s="55"/>
    </row>
    <row r="157" spans="4:9" s="3" customFormat="1" x14ac:dyDescent="0.35">
      <c r="D157" s="67"/>
      <c r="E157" s="68"/>
      <c r="F157" s="50"/>
      <c r="G157" s="101"/>
      <c r="H157" s="50"/>
      <c r="I157" s="55"/>
    </row>
    <row r="158" spans="4:9" s="3" customFormat="1" x14ac:dyDescent="0.35">
      <c r="D158" s="67"/>
      <c r="E158" s="68"/>
      <c r="F158" s="50"/>
      <c r="G158" s="101"/>
      <c r="H158" s="50"/>
      <c r="I158" s="55"/>
    </row>
    <row r="159" spans="4:9" s="3" customFormat="1" x14ac:dyDescent="0.35">
      <c r="D159" s="67"/>
      <c r="E159" s="68"/>
      <c r="F159" s="50"/>
      <c r="G159" s="101"/>
      <c r="H159" s="50"/>
      <c r="I159" s="55"/>
    </row>
    <row r="160" spans="4:9" s="3" customFormat="1" x14ac:dyDescent="0.35">
      <c r="D160" s="67"/>
      <c r="E160" s="68"/>
      <c r="F160" s="50"/>
      <c r="G160" s="101"/>
      <c r="H160" s="50"/>
      <c r="I160" s="55"/>
    </row>
    <row r="161" spans="4:9" s="3" customFormat="1" x14ac:dyDescent="0.35">
      <c r="D161" s="67"/>
      <c r="E161" s="68"/>
      <c r="F161" s="50"/>
      <c r="G161" s="101"/>
      <c r="H161" s="50"/>
      <c r="I161" s="55"/>
    </row>
    <row r="162" spans="4:9" s="3" customFormat="1" x14ac:dyDescent="0.35">
      <c r="D162" s="67"/>
      <c r="E162" s="68"/>
      <c r="F162" s="50"/>
      <c r="G162" s="101"/>
      <c r="H162" s="50"/>
      <c r="I162" s="55"/>
    </row>
    <row r="163" spans="4:9" s="3" customFormat="1" x14ac:dyDescent="0.35">
      <c r="D163" s="67"/>
      <c r="E163" s="68"/>
      <c r="F163" s="50"/>
      <c r="G163" s="101"/>
      <c r="H163" s="50"/>
      <c r="I163" s="55"/>
    </row>
    <row r="164" spans="4:9" s="3" customFormat="1" x14ac:dyDescent="0.35">
      <c r="D164" s="67"/>
      <c r="E164" s="68"/>
      <c r="F164" s="50"/>
      <c r="G164" s="101"/>
      <c r="H164" s="50"/>
      <c r="I164" s="55"/>
    </row>
    <row r="165" spans="4:9" s="3" customFormat="1" x14ac:dyDescent="0.35">
      <c r="D165" s="67"/>
      <c r="E165" s="68"/>
      <c r="F165" s="50"/>
      <c r="G165" s="101"/>
      <c r="H165" s="50"/>
      <c r="I165" s="55"/>
    </row>
    <row r="166" spans="4:9" s="3" customFormat="1" x14ac:dyDescent="0.35">
      <c r="D166" s="67"/>
      <c r="E166" s="68"/>
      <c r="F166" s="50"/>
      <c r="G166" s="101"/>
      <c r="H166" s="50"/>
      <c r="I166" s="55"/>
    </row>
    <row r="167" spans="4:9" s="3" customFormat="1" x14ac:dyDescent="0.35">
      <c r="D167" s="67"/>
      <c r="E167" s="68"/>
      <c r="F167" s="50"/>
      <c r="G167" s="101"/>
      <c r="H167" s="50"/>
      <c r="I167" s="55"/>
    </row>
    <row r="168" spans="4:9" s="3" customFormat="1" x14ac:dyDescent="0.35">
      <c r="D168" s="67"/>
      <c r="E168" s="68"/>
      <c r="F168" s="50"/>
      <c r="G168" s="101"/>
      <c r="H168" s="50"/>
      <c r="I168" s="55"/>
    </row>
    <row r="169" spans="4:9" s="3" customFormat="1" x14ac:dyDescent="0.35">
      <c r="D169" s="67"/>
      <c r="E169" s="68"/>
      <c r="F169" s="50"/>
      <c r="G169" s="101"/>
      <c r="H169" s="50"/>
      <c r="I169" s="55"/>
    </row>
    <row r="170" spans="4:9" s="3" customFormat="1" x14ac:dyDescent="0.35">
      <c r="D170" s="67"/>
      <c r="E170" s="68"/>
      <c r="F170" s="50"/>
      <c r="G170" s="101"/>
      <c r="H170" s="50"/>
      <c r="I170" s="55"/>
    </row>
    <row r="171" spans="4:9" s="3" customFormat="1" x14ac:dyDescent="0.35">
      <c r="D171" s="67"/>
      <c r="E171" s="68"/>
      <c r="F171" s="50"/>
      <c r="G171" s="101"/>
      <c r="H171" s="50"/>
      <c r="I171" s="55"/>
    </row>
    <row r="172" spans="4:9" s="3" customFormat="1" x14ac:dyDescent="0.35">
      <c r="D172" s="67"/>
      <c r="E172" s="68"/>
      <c r="F172" s="50"/>
      <c r="G172" s="101"/>
      <c r="H172" s="50"/>
      <c r="I172" s="55"/>
    </row>
    <row r="173" spans="4:9" s="3" customFormat="1" x14ac:dyDescent="0.35">
      <c r="D173" s="67"/>
      <c r="E173" s="68"/>
      <c r="F173" s="50"/>
      <c r="G173" s="101"/>
      <c r="H173" s="50"/>
      <c r="I173" s="55"/>
    </row>
    <row r="174" spans="4:9" s="3" customFormat="1" x14ac:dyDescent="0.35">
      <c r="D174" s="67"/>
      <c r="E174" s="68"/>
      <c r="F174" s="50"/>
      <c r="G174" s="101"/>
      <c r="H174" s="50"/>
      <c r="I174" s="55"/>
    </row>
    <row r="175" spans="4:9" s="3" customFormat="1" x14ac:dyDescent="0.35">
      <c r="D175" s="67"/>
      <c r="E175" s="68"/>
      <c r="F175" s="50"/>
      <c r="G175" s="101"/>
      <c r="H175" s="50"/>
      <c r="I175" s="55"/>
    </row>
    <row r="176" spans="4:9" s="3" customFormat="1" x14ac:dyDescent="0.35">
      <c r="D176" s="67"/>
      <c r="E176" s="68"/>
      <c r="F176" s="50"/>
      <c r="G176" s="101"/>
      <c r="H176" s="50"/>
      <c r="I176" s="55"/>
    </row>
    <row r="177" spans="4:9" s="3" customFormat="1" x14ac:dyDescent="0.35">
      <c r="D177" s="67"/>
      <c r="E177" s="68"/>
      <c r="F177" s="50"/>
      <c r="G177" s="101"/>
      <c r="H177" s="50"/>
      <c r="I177" s="55"/>
    </row>
    <row r="178" spans="4:9" s="3" customFormat="1" x14ac:dyDescent="0.35">
      <c r="D178" s="67"/>
      <c r="E178" s="68"/>
      <c r="F178" s="50"/>
      <c r="G178" s="101"/>
      <c r="H178" s="50"/>
      <c r="I178" s="55"/>
    </row>
    <row r="179" spans="4:9" s="3" customFormat="1" x14ac:dyDescent="0.35">
      <c r="D179" s="67"/>
      <c r="E179" s="68"/>
      <c r="F179" s="50"/>
      <c r="G179" s="101"/>
      <c r="H179" s="50"/>
      <c r="I179" s="55"/>
    </row>
    <row r="180" spans="4:9" s="3" customFormat="1" x14ac:dyDescent="0.35">
      <c r="D180" s="67"/>
      <c r="E180" s="68"/>
      <c r="F180" s="50"/>
      <c r="G180" s="101"/>
      <c r="H180" s="50"/>
      <c r="I180" s="55"/>
    </row>
    <row r="181" spans="4:9" s="3" customFormat="1" x14ac:dyDescent="0.35">
      <c r="D181" s="67"/>
      <c r="E181" s="68"/>
      <c r="F181" s="50"/>
      <c r="G181" s="101"/>
      <c r="H181" s="50"/>
      <c r="I181" s="55"/>
    </row>
    <row r="182" spans="4:9" s="3" customFormat="1" x14ac:dyDescent="0.35">
      <c r="D182" s="67"/>
      <c r="E182" s="68"/>
      <c r="F182" s="50"/>
      <c r="G182" s="101"/>
      <c r="H182" s="50"/>
      <c r="I182" s="55"/>
    </row>
    <row r="183" spans="4:9" s="3" customFormat="1" x14ac:dyDescent="0.35">
      <c r="D183" s="67"/>
      <c r="E183" s="68"/>
      <c r="F183" s="50"/>
      <c r="G183" s="101"/>
      <c r="H183" s="50"/>
      <c r="I183" s="55"/>
    </row>
    <row r="184" spans="4:9" s="3" customFormat="1" x14ac:dyDescent="0.35">
      <c r="D184" s="67"/>
      <c r="E184" s="68"/>
      <c r="F184" s="50"/>
      <c r="G184" s="101"/>
      <c r="H184" s="50"/>
      <c r="I184" s="55"/>
    </row>
    <row r="185" spans="4:9" s="3" customFormat="1" x14ac:dyDescent="0.35">
      <c r="D185" s="67"/>
      <c r="E185" s="68"/>
      <c r="F185" s="50"/>
      <c r="G185" s="101"/>
      <c r="H185" s="50"/>
      <c r="I185" s="55"/>
    </row>
    <row r="186" spans="4:9" s="3" customFormat="1" x14ac:dyDescent="0.35">
      <c r="D186" s="67"/>
      <c r="E186" s="68"/>
      <c r="F186" s="50"/>
      <c r="G186" s="101"/>
      <c r="H186" s="50"/>
      <c r="I186" s="55"/>
    </row>
    <row r="187" spans="4:9" s="3" customFormat="1" x14ac:dyDescent="0.35">
      <c r="D187" s="67"/>
      <c r="E187" s="68"/>
      <c r="F187" s="50"/>
      <c r="G187" s="101"/>
      <c r="H187" s="50"/>
      <c r="I187" s="55"/>
    </row>
    <row r="188" spans="4:9" s="3" customFormat="1" x14ac:dyDescent="0.35">
      <c r="D188" s="67"/>
      <c r="E188" s="68"/>
      <c r="F188" s="50"/>
      <c r="G188" s="101"/>
      <c r="H188" s="50"/>
      <c r="I188" s="55"/>
    </row>
    <row r="189" spans="4:9" s="3" customFormat="1" x14ac:dyDescent="0.35">
      <c r="D189" s="67"/>
      <c r="E189" s="68"/>
      <c r="F189" s="50"/>
      <c r="G189" s="101"/>
      <c r="H189" s="50"/>
      <c r="I189" s="55"/>
    </row>
    <row r="190" spans="4:9" s="3" customFormat="1" x14ac:dyDescent="0.35">
      <c r="D190" s="67"/>
      <c r="E190" s="68"/>
      <c r="F190" s="50"/>
      <c r="G190" s="101"/>
      <c r="H190" s="50"/>
      <c r="I190" s="55"/>
    </row>
    <row r="191" spans="4:9" s="3" customFormat="1" x14ac:dyDescent="0.35">
      <c r="D191" s="67"/>
      <c r="E191" s="68"/>
      <c r="F191" s="50"/>
      <c r="G191" s="101"/>
      <c r="H191" s="50"/>
      <c r="I191" s="55"/>
    </row>
    <row r="192" spans="4:9" s="3" customFormat="1" x14ac:dyDescent="0.35">
      <c r="D192" s="67"/>
      <c r="E192" s="68"/>
      <c r="F192" s="50"/>
      <c r="G192" s="101"/>
      <c r="H192" s="50"/>
      <c r="I192" s="55"/>
    </row>
    <row r="193" spans="4:9" s="3" customFormat="1" x14ac:dyDescent="0.35">
      <c r="D193" s="67"/>
      <c r="E193" s="68"/>
      <c r="F193" s="50"/>
      <c r="G193" s="101"/>
      <c r="H193" s="50"/>
      <c r="I193" s="55"/>
    </row>
    <row r="194" spans="4:9" s="3" customFormat="1" x14ac:dyDescent="0.35">
      <c r="D194" s="67"/>
      <c r="E194" s="68"/>
      <c r="F194" s="50"/>
      <c r="G194" s="101"/>
      <c r="H194" s="50"/>
      <c r="I194" s="55"/>
    </row>
    <row r="195" spans="4:9" s="3" customFormat="1" x14ac:dyDescent="0.35">
      <c r="D195" s="67"/>
      <c r="E195" s="68"/>
      <c r="F195" s="50"/>
      <c r="G195" s="101"/>
      <c r="H195" s="50"/>
      <c r="I195" s="55"/>
    </row>
    <row r="196" spans="4:9" s="3" customFormat="1" x14ac:dyDescent="0.35">
      <c r="D196" s="67"/>
      <c r="E196" s="68"/>
      <c r="F196" s="50"/>
      <c r="G196" s="101"/>
      <c r="H196" s="50"/>
      <c r="I196" s="55"/>
    </row>
    <row r="197" spans="4:9" s="3" customFormat="1" x14ac:dyDescent="0.35">
      <c r="D197" s="67"/>
      <c r="E197" s="68"/>
      <c r="F197" s="50"/>
      <c r="G197" s="101"/>
      <c r="H197" s="50"/>
      <c r="I197" s="55"/>
    </row>
    <row r="198" spans="4:9" s="3" customFormat="1" x14ac:dyDescent="0.35">
      <c r="D198" s="67"/>
      <c r="E198" s="68"/>
      <c r="F198" s="50"/>
      <c r="G198" s="101"/>
      <c r="H198" s="50"/>
      <c r="I198" s="55"/>
    </row>
    <row r="199" spans="4:9" s="3" customFormat="1" x14ac:dyDescent="0.35">
      <c r="D199" s="67"/>
      <c r="E199" s="68"/>
      <c r="F199" s="50"/>
      <c r="G199" s="101"/>
      <c r="H199" s="50"/>
      <c r="I199" s="55"/>
    </row>
    <row r="200" spans="4:9" s="3" customFormat="1" x14ac:dyDescent="0.35">
      <c r="D200" s="67"/>
      <c r="E200" s="68"/>
      <c r="F200" s="50"/>
      <c r="G200" s="101"/>
      <c r="H200" s="50"/>
      <c r="I200" s="55"/>
    </row>
    <row r="201" spans="4:9" s="3" customFormat="1" x14ac:dyDescent="0.35">
      <c r="D201" s="67"/>
      <c r="E201" s="68"/>
      <c r="F201" s="50"/>
      <c r="G201" s="101"/>
      <c r="H201" s="50"/>
      <c r="I201" s="55"/>
    </row>
    <row r="202" spans="4:9" s="3" customFormat="1" x14ac:dyDescent="0.35">
      <c r="D202" s="67"/>
      <c r="E202" s="68"/>
      <c r="F202" s="50"/>
      <c r="G202" s="101"/>
      <c r="H202" s="50"/>
      <c r="I202" s="55"/>
    </row>
    <row r="203" spans="4:9" s="3" customFormat="1" x14ac:dyDescent="0.35">
      <c r="D203" s="67"/>
      <c r="E203" s="68"/>
      <c r="F203" s="50"/>
      <c r="G203" s="101"/>
      <c r="H203" s="50"/>
      <c r="I203" s="55"/>
    </row>
    <row r="204" spans="4:9" s="3" customFormat="1" x14ac:dyDescent="0.35">
      <c r="D204" s="67"/>
      <c r="E204" s="68"/>
      <c r="F204" s="50"/>
      <c r="G204" s="101"/>
      <c r="H204" s="50"/>
      <c r="I204" s="55"/>
    </row>
    <row r="205" spans="4:9" s="3" customFormat="1" x14ac:dyDescent="0.35">
      <c r="D205" s="67"/>
      <c r="E205" s="68"/>
      <c r="F205" s="50"/>
      <c r="G205" s="101"/>
      <c r="H205" s="50"/>
      <c r="I205" s="55"/>
    </row>
    <row r="206" spans="4:9" s="3" customFormat="1" x14ac:dyDescent="0.35">
      <c r="D206" s="67"/>
      <c r="E206" s="68"/>
      <c r="F206" s="50"/>
      <c r="G206" s="101"/>
      <c r="H206" s="50"/>
      <c r="I206" s="55"/>
    </row>
    <row r="207" spans="4:9" s="3" customFormat="1" x14ac:dyDescent="0.35">
      <c r="D207" s="67"/>
      <c r="E207" s="68"/>
      <c r="F207" s="50"/>
      <c r="G207" s="101"/>
      <c r="H207" s="50"/>
      <c r="I207" s="55"/>
    </row>
    <row r="208" spans="4:9" s="3" customFormat="1" x14ac:dyDescent="0.35">
      <c r="D208" s="67"/>
      <c r="E208" s="68"/>
      <c r="F208" s="50"/>
      <c r="G208" s="101"/>
      <c r="H208" s="50"/>
      <c r="I208" s="55"/>
    </row>
    <row r="209" spans="4:9" s="3" customFormat="1" x14ac:dyDescent="0.35">
      <c r="D209" s="67"/>
      <c r="E209" s="68"/>
      <c r="F209" s="50"/>
      <c r="G209" s="101"/>
      <c r="H209" s="50"/>
      <c r="I209" s="55"/>
    </row>
    <row r="210" spans="4:9" s="3" customFormat="1" x14ac:dyDescent="0.35">
      <c r="D210" s="67"/>
      <c r="E210" s="68"/>
      <c r="F210" s="50"/>
      <c r="G210" s="101"/>
      <c r="H210" s="50"/>
      <c r="I210" s="55"/>
    </row>
    <row r="211" spans="4:9" s="3" customFormat="1" x14ac:dyDescent="0.35">
      <c r="D211" s="67"/>
      <c r="E211" s="68"/>
      <c r="F211" s="50"/>
      <c r="G211" s="101"/>
      <c r="H211" s="50"/>
      <c r="I211" s="55"/>
    </row>
    <row r="212" spans="4:9" s="3" customFormat="1" x14ac:dyDescent="0.35">
      <c r="D212" s="67"/>
      <c r="E212" s="68"/>
      <c r="F212" s="50"/>
      <c r="G212" s="101"/>
      <c r="H212" s="50"/>
      <c r="I212" s="55"/>
    </row>
    <row r="213" spans="4:9" s="3" customFormat="1" x14ac:dyDescent="0.35">
      <c r="D213" s="67"/>
      <c r="E213" s="68"/>
      <c r="F213" s="50"/>
      <c r="G213" s="101"/>
      <c r="H213" s="50"/>
      <c r="I213" s="55"/>
    </row>
    <row r="214" spans="4:9" s="3" customFormat="1" x14ac:dyDescent="0.35">
      <c r="D214" s="70"/>
      <c r="E214" s="69"/>
      <c r="F214" s="50"/>
      <c r="G214" s="101"/>
      <c r="H214" s="50"/>
      <c r="I214" s="55"/>
    </row>
    <row r="215" spans="4:9" s="3" customFormat="1" x14ac:dyDescent="0.35"/>
    <row r="216" spans="4:9" s="3" customFormat="1" x14ac:dyDescent="0.35"/>
    <row r="217" spans="4:9" s="3" customFormat="1" x14ac:dyDescent="0.35"/>
    <row r="218" spans="4:9" s="3" customFormat="1" x14ac:dyDescent="0.35"/>
    <row r="219" spans="4:9" s="3" customFormat="1" x14ac:dyDescent="0.35"/>
    <row r="220" spans="4:9" s="3" customFormat="1" x14ac:dyDescent="0.35"/>
    <row r="221" spans="4:9" s="3" customFormat="1" x14ac:dyDescent="0.35"/>
    <row r="222" spans="4:9" s="3" customFormat="1" x14ac:dyDescent="0.35"/>
    <row r="223" spans="4:9" s="3" customFormat="1" x14ac:dyDescent="0.35"/>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sheetData>
  <sheetProtection selectLockedCells="1"/>
  <autoFilter ref="I66:I214" xr:uid="{E7BED947-9CE6-45BA-87E1-F511E55E18D6}"/>
  <mergeCells count="9">
    <mergeCell ref="D54:G54"/>
    <mergeCell ref="D55:G55"/>
    <mergeCell ref="D56:G56"/>
    <mergeCell ref="D10:F10"/>
    <mergeCell ref="D12:G12"/>
    <mergeCell ref="E24:F24"/>
    <mergeCell ref="E43:F43"/>
    <mergeCell ref="E50:F50"/>
    <mergeCell ref="D52:F52"/>
  </mergeCells>
  <conditionalFormatting sqref="G6:G9">
    <cfRule type="dataBar" priority="8">
      <dataBar>
        <cfvo type="min"/>
        <cfvo type="max"/>
        <color theme="9" tint="0.79998168889431442"/>
      </dataBar>
      <extLst>
        <ext xmlns:x14="http://schemas.microsoft.com/office/spreadsheetml/2009/9/main" uri="{B025F937-C7B1-47D3-B67F-A62EFF666E3E}">
          <x14:id>{0F0D2ED4-FD3C-4551-93DA-DB2C4FC484E7}</x14:id>
        </ext>
      </extLst>
    </cfRule>
  </conditionalFormatting>
  <conditionalFormatting sqref="G14:G23">
    <cfRule type="dataBar" priority="9">
      <dataBar>
        <cfvo type="min"/>
        <cfvo type="max"/>
        <color theme="5" tint="0.79998168889431442"/>
      </dataBar>
      <extLst>
        <ext xmlns:x14="http://schemas.microsoft.com/office/spreadsheetml/2009/9/main" uri="{B025F937-C7B1-47D3-B67F-A62EFF666E3E}">
          <x14:id>{DBAE3F64-824A-408C-856C-ECA08DDF54E1}</x14:id>
        </ext>
      </extLst>
    </cfRule>
  </conditionalFormatting>
  <conditionalFormatting sqref="G27:G42">
    <cfRule type="cellIs" dxfId="47" priority="10" operator="equal">
      <formula>0</formula>
    </cfRule>
    <cfRule type="dataBar" priority="11">
      <dataBar>
        <cfvo type="min"/>
        <cfvo type="max"/>
        <color theme="5" tint="0.79998168889431442"/>
      </dataBar>
      <extLst>
        <ext xmlns:x14="http://schemas.microsoft.com/office/spreadsheetml/2009/9/main" uri="{B025F937-C7B1-47D3-B67F-A62EFF666E3E}">
          <x14:id>{2DE01494-F911-4427-85E3-740CB1DBFB5C}</x14:id>
        </ext>
      </extLst>
    </cfRule>
  </conditionalFormatting>
  <conditionalFormatting sqref="G46:G49">
    <cfRule type="dataBar" priority="12">
      <dataBar>
        <cfvo type="min"/>
        <cfvo type="max"/>
        <color theme="5" tint="0.79998168889431442"/>
      </dataBar>
      <extLst>
        <ext xmlns:x14="http://schemas.microsoft.com/office/spreadsheetml/2009/9/main" uri="{B025F937-C7B1-47D3-B67F-A62EFF666E3E}">
          <x14:id>{34A6A538-23C7-4F82-936E-2F8EDC91A12F}</x14:id>
        </ext>
      </extLst>
    </cfRule>
  </conditionalFormatting>
  <conditionalFormatting sqref="G67:G214">
    <cfRule type="dataBar" priority="4">
      <dataBar>
        <cfvo type="min"/>
        <cfvo type="max"/>
        <color theme="5" tint="0.79998168889431442"/>
      </dataBar>
      <extLst>
        <ext xmlns:x14="http://schemas.microsoft.com/office/spreadsheetml/2009/9/main" uri="{B025F937-C7B1-47D3-B67F-A62EFF666E3E}">
          <x14:id>{C432A371-C2F3-4C9F-ACF0-FFB72A0A2DA7}</x14:id>
        </ext>
      </extLst>
    </cfRule>
  </conditionalFormatting>
  <conditionalFormatting sqref="H56">
    <cfRule type="cellIs" dxfId="46" priority="1" operator="lessThanOrEqual">
      <formula>-0.5</formula>
    </cfRule>
    <cfRule type="cellIs" dxfId="45" priority="2" operator="between">
      <formula>-0.5</formula>
      <formula>0.5</formula>
    </cfRule>
    <cfRule type="cellIs" dxfId="44" priority="3" operator="greaterThanOrEqual">
      <formula>0.5</formula>
    </cfRule>
  </conditionalFormatting>
  <conditionalFormatting sqref="I56">
    <cfRule type="expression" dxfId="43" priority="5">
      <formula>Bilanz&lt;=-0.5</formula>
    </cfRule>
    <cfRule type="expression" dxfId="42" priority="6">
      <formula>Bilanz=0</formula>
    </cfRule>
    <cfRule type="expression" dxfId="41" priority="7">
      <formula>Bilanz&gt;=0.5</formula>
    </cfRule>
  </conditionalFormatting>
  <dataValidations count="2">
    <dataValidation type="list" showInputMessage="1" showErrorMessage="1" errorTitle="Benachrichtigung" error="Bitte wähle eine Kategorie aus der Liste." sqref="I67:I214" xr:uid="{02A10333-DB2A-42D0-A7C9-CDA4A5AF586E}">
      <formula1>$F$27:$F$42</formula1>
    </dataValidation>
    <dataValidation type="list" allowBlank="1" showInputMessage="1" showErrorMessage="1" sqref="G3" xr:uid="{749A95AE-3C11-423F-B172-217341B870D7}">
      <formula1>"Nein, Ja"</formula1>
    </dataValidation>
  </dataValidations>
  <hyperlinks>
    <hyperlink ref="C1:F1" location="Übersicht!A1" display="Zurück zur Übersicht" xr:uid="{0713CDD2-6BC8-4C45-AB5B-22B5DC9D8AB9}"/>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0F0D2ED4-FD3C-4551-93DA-DB2C4FC484E7}">
            <x14:dataBar minLength="0" maxLength="100" gradient="0">
              <x14:cfvo type="autoMin"/>
              <x14:cfvo type="autoMax"/>
              <x14:negativeFillColor rgb="FFFF0000"/>
              <x14:axisColor rgb="FF000000"/>
            </x14:dataBar>
          </x14:cfRule>
          <xm:sqref>G6:G9</xm:sqref>
        </x14:conditionalFormatting>
        <x14:conditionalFormatting xmlns:xm="http://schemas.microsoft.com/office/excel/2006/main">
          <x14:cfRule type="dataBar" id="{DBAE3F64-824A-408C-856C-ECA08DDF54E1}">
            <x14:dataBar minLength="0" maxLength="100" gradient="0">
              <x14:cfvo type="autoMin"/>
              <x14:cfvo type="autoMax"/>
              <x14:negativeFillColor rgb="FFFF0000"/>
              <x14:axisColor rgb="FF000000"/>
            </x14:dataBar>
          </x14:cfRule>
          <xm:sqref>G14:G23</xm:sqref>
        </x14:conditionalFormatting>
        <x14:conditionalFormatting xmlns:xm="http://schemas.microsoft.com/office/excel/2006/main">
          <x14:cfRule type="dataBar" id="{2DE01494-F911-4427-85E3-740CB1DBFB5C}">
            <x14:dataBar minLength="0" maxLength="100" gradient="0">
              <x14:cfvo type="autoMin"/>
              <x14:cfvo type="autoMax"/>
              <x14:negativeFillColor rgb="FFFF0000"/>
              <x14:axisColor rgb="FF000000"/>
            </x14:dataBar>
          </x14:cfRule>
          <xm:sqref>G27:G42</xm:sqref>
        </x14:conditionalFormatting>
        <x14:conditionalFormatting xmlns:xm="http://schemas.microsoft.com/office/excel/2006/main">
          <x14:cfRule type="dataBar" id="{34A6A538-23C7-4F82-936E-2F8EDC91A12F}">
            <x14:dataBar minLength="0" maxLength="100" gradient="0">
              <x14:cfvo type="autoMin"/>
              <x14:cfvo type="autoMax"/>
              <x14:negativeFillColor rgb="FFFF0000"/>
              <x14:axisColor rgb="FF000000"/>
            </x14:dataBar>
          </x14:cfRule>
          <xm:sqref>G46:G49</xm:sqref>
        </x14:conditionalFormatting>
        <x14:conditionalFormatting xmlns:xm="http://schemas.microsoft.com/office/excel/2006/main">
          <x14:cfRule type="dataBar" id="{C432A371-C2F3-4C9F-ACF0-FFB72A0A2DA7}">
            <x14:dataBar minLength="0" maxLength="100" gradient="0">
              <x14:cfvo type="autoMin"/>
              <x14:cfvo type="autoMax"/>
              <x14:negativeFillColor rgb="FFFF0000"/>
              <x14:axisColor rgb="FF000000"/>
            </x14:dataBar>
          </x14:cfRule>
          <xm:sqref>G67:G214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16</vt:i4>
      </vt:variant>
    </vt:vector>
  </HeadingPairs>
  <TitlesOfParts>
    <vt:vector size="31" baseType="lpstr">
      <vt:lpstr>Übersicht</vt:lpstr>
      <vt:lpstr>Beispiel</vt:lpstr>
      <vt:lpstr>Jan</vt:lpstr>
      <vt:lpstr>Feb</vt:lpstr>
      <vt:lpstr>März</vt:lpstr>
      <vt:lpstr>April</vt:lpstr>
      <vt:lpstr>Mai</vt:lpstr>
      <vt:lpstr>Jun</vt:lpstr>
      <vt:lpstr>Jul</vt:lpstr>
      <vt:lpstr>Aug</vt:lpstr>
      <vt:lpstr>Sept</vt:lpstr>
      <vt:lpstr>Okt</vt:lpstr>
      <vt:lpstr>Nov</vt:lpstr>
      <vt:lpstr>Dez</vt:lpstr>
      <vt:lpstr>Budget</vt:lpstr>
      <vt:lpstr>April!Bilanz</vt:lpstr>
      <vt:lpstr>Aug!Bilanz</vt:lpstr>
      <vt:lpstr>Beispiel!Bilanz</vt:lpstr>
      <vt:lpstr>Budget!Bilanz</vt:lpstr>
      <vt:lpstr>Dez!Bilanz</vt:lpstr>
      <vt:lpstr>Feb!Bilanz</vt:lpstr>
      <vt:lpstr>Jan!Bilanz</vt:lpstr>
      <vt:lpstr>Jul!Bilanz</vt:lpstr>
      <vt:lpstr>Jun!Bilanz</vt:lpstr>
      <vt:lpstr>Mai!Bilanz</vt:lpstr>
      <vt:lpstr>März!Bilanz</vt:lpstr>
      <vt:lpstr>Nov!Bilanz</vt:lpstr>
      <vt:lpstr>Okt!Bilanz</vt:lpstr>
      <vt:lpstr>Sept!Bilanz</vt:lpstr>
      <vt:lpstr>geteiltNachMonat</vt:lpstr>
      <vt:lpstr>XXX</vt:lpstr>
    </vt:vector>
  </TitlesOfParts>
  <Company>RADIX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feel-ok.ch</dc:creator>
  <cp:lastModifiedBy>Oliver Padlina</cp:lastModifiedBy>
  <cp:lastPrinted>2023-07-11T16:27:31Z</cp:lastPrinted>
  <dcterms:created xsi:type="dcterms:W3CDTF">2023-06-29T06:14:59Z</dcterms:created>
  <dcterms:modified xsi:type="dcterms:W3CDTF">2024-03-14T14:11:32Z</dcterms:modified>
</cp:coreProperties>
</file>